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activeTab="3"/>
  </bookViews>
  <sheets>
    <sheet name="Andre funn" sheetId="1" r:id="rId1"/>
    <sheet name="totale ressurser" sheetId="2" r:id="rId2"/>
    <sheet name="Funn" sheetId="3" r:id="rId3"/>
    <sheet name="Felt" sheetId="4" r:id="rId4"/>
  </sheets>
  <definedNames>
    <definedName name="_xlnm.Print_Area" localSheetId="1">'totale ressurser'!$A$1:$L$49</definedName>
  </definedNames>
  <calcPr fullCalcOnLoad="1"/>
</workbook>
</file>

<file path=xl/sharedStrings.xml><?xml version="1.0" encoding="utf-8"?>
<sst xmlns="http://schemas.openxmlformats.org/spreadsheetml/2006/main" count="423" uniqueCount="347">
  <si>
    <t xml:space="preserve"> Other discoveries</t>
  </si>
  <si>
    <t>Discovery</t>
  </si>
  <si>
    <t>Reported under</t>
  </si>
  <si>
    <t xml:space="preserve"> 15/12-10 S</t>
  </si>
  <si>
    <t>Varg</t>
  </si>
  <si>
    <t xml:space="preserve"> 15/9-20 S</t>
  </si>
  <si>
    <t>Sleipner Øst</t>
  </si>
  <si>
    <t xml:space="preserve"> 16/7-7 S</t>
  </si>
  <si>
    <t>16/7-4 Sigyn</t>
  </si>
  <si>
    <t xml:space="preserve"> 2/11-10 S</t>
  </si>
  <si>
    <t>Hod</t>
  </si>
  <si>
    <t xml:space="preserve"> 2/7-31</t>
  </si>
  <si>
    <t>2/7-19</t>
  </si>
  <si>
    <t xml:space="preserve"> 2/7-8</t>
  </si>
  <si>
    <t>Eldfisk</t>
  </si>
  <si>
    <t xml:space="preserve"> 24/9-6</t>
  </si>
  <si>
    <t>24/9-5</t>
  </si>
  <si>
    <t xml:space="preserve"> 25/7-3 JOTUN</t>
  </si>
  <si>
    <t>Jotun</t>
  </si>
  <si>
    <t xml:space="preserve"> 25/8-1 RINGHORNE</t>
  </si>
  <si>
    <t>Ringhorne</t>
  </si>
  <si>
    <t xml:space="preserve"> 25/8-11 RINGHORNE</t>
  </si>
  <si>
    <t xml:space="preserve"> 25/8-8 S JOTUN</t>
  </si>
  <si>
    <t xml:space="preserve"> 30/3-6 S</t>
  </si>
  <si>
    <t>Veslefrikk</t>
  </si>
  <si>
    <t xml:space="preserve"> 30/3-7 A</t>
  </si>
  <si>
    <t xml:space="preserve"> 30/3-7 B</t>
  </si>
  <si>
    <t xml:space="preserve"> 30/3-7 S</t>
  </si>
  <si>
    <t xml:space="preserve"> 30/3-9</t>
  </si>
  <si>
    <t xml:space="preserve"> 30/6-19 BETA SADEL</t>
  </si>
  <si>
    <t>Oseberg Øst</t>
  </si>
  <si>
    <t xml:space="preserve"> 30/7-2</t>
  </si>
  <si>
    <t>30/7-6 Hild</t>
  </si>
  <si>
    <t xml:space="preserve"> 30/9-10 OSEBERG SØR</t>
  </si>
  <si>
    <t>Oseberg Sør</t>
  </si>
  <si>
    <t xml:space="preserve"> 30/9-13 S OSEBERG SØR</t>
  </si>
  <si>
    <t xml:space="preserve"> 30/9-15 OSEBERG SØR</t>
  </si>
  <si>
    <t xml:space="preserve"> 30/9-16 K OSEBERG SØR</t>
  </si>
  <si>
    <t xml:space="preserve"> 30/9-4 S OSEBERG SØR</t>
  </si>
  <si>
    <t xml:space="preserve"> 30/9-5 S OSEBERG SØR</t>
  </si>
  <si>
    <t xml:space="preserve"> 30/9-6 OSEBERG SØR</t>
  </si>
  <si>
    <t xml:space="preserve"> 30/9-7 OSEBERG SØR</t>
  </si>
  <si>
    <t xml:space="preserve"> 30/9-9 OSEBERG SØR</t>
  </si>
  <si>
    <t xml:space="preserve"> 33/9-0 MURCHIS NØ HORST</t>
  </si>
  <si>
    <t>Murchison</t>
  </si>
  <si>
    <t xml:space="preserve"> 33/9-6</t>
  </si>
  <si>
    <t>Statfjord Nord</t>
  </si>
  <si>
    <t xml:space="preserve"> 34/10-17 RIMFAKS</t>
  </si>
  <si>
    <t>Gullfaks Sør</t>
  </si>
  <si>
    <t xml:space="preserve"> 34/10-21</t>
  </si>
  <si>
    <t xml:space="preserve"> 34/10-34 GULLFAKS VEST</t>
  </si>
  <si>
    <t>Gullfaks</t>
  </si>
  <si>
    <t xml:space="preserve"> 34/10-37 GULLVEIG</t>
  </si>
  <si>
    <t xml:space="preserve"> 34/7-13 VIGDIS VEST</t>
  </si>
  <si>
    <t>Vigdis</t>
  </si>
  <si>
    <t xml:space="preserve"> 34/7-16</t>
  </si>
  <si>
    <t xml:space="preserve"> 34/7-25 S</t>
  </si>
  <si>
    <t>Tordis</t>
  </si>
  <si>
    <t xml:space="preserve"> 34/7-29 SR</t>
  </si>
  <si>
    <t>34/7-23 S</t>
  </si>
  <si>
    <t xml:space="preserve"> 34/8-4 S</t>
  </si>
  <si>
    <t>Visund</t>
  </si>
  <si>
    <t xml:space="preserve"> 35/11-2</t>
  </si>
  <si>
    <t>35/11-4 Fram</t>
  </si>
  <si>
    <t xml:space="preserve"> 35/11-7</t>
  </si>
  <si>
    <t xml:space="preserve"> 35/11-8 S</t>
  </si>
  <si>
    <t xml:space="preserve"> 35/8-2</t>
  </si>
  <si>
    <t>35/8-1</t>
  </si>
  <si>
    <t xml:space="preserve"> 36/7-1</t>
  </si>
  <si>
    <t>35/9-1 Gjøa</t>
  </si>
  <si>
    <t xml:space="preserve"> 6407/1-3 TYRIHANS NORD</t>
  </si>
  <si>
    <t>6407/7-1 Tyrihans Sør</t>
  </si>
  <si>
    <t xml:space="preserve"> 6506/12-1 SMØRBUKK</t>
  </si>
  <si>
    <t>Åsgard</t>
  </si>
  <si>
    <t xml:space="preserve"> 6507/5-3</t>
  </si>
  <si>
    <t>6507/5-1 Skarv</t>
  </si>
  <si>
    <t xml:space="preserve"> 6507/8-4 HEIDRUN NORD</t>
  </si>
  <si>
    <t>Heidrun</t>
  </si>
  <si>
    <t xml:space="preserve"> 6608/10-4</t>
  </si>
  <si>
    <t>Norne</t>
  </si>
  <si>
    <t xml:space="preserve"> 7120/7-1 ASKELADD VEST</t>
  </si>
  <si>
    <t>7121/4-1 Snøhvit</t>
  </si>
  <si>
    <t xml:space="preserve"> 7120/7-2 ASKELADD SENTRAL</t>
  </si>
  <si>
    <t xml:space="preserve"> 7120/8-1 ASKELADD</t>
  </si>
  <si>
    <t xml:space="preserve"> 7120/9-1 ALBATROSS</t>
  </si>
  <si>
    <t xml:space="preserve"> 7121/7-1</t>
  </si>
  <si>
    <t xml:space="preserve"> 7121/7-2 ALBATROSS SØR</t>
  </si>
  <si>
    <t xml:space="preserve"> 9/2-3</t>
  </si>
  <si>
    <t>Yme</t>
  </si>
  <si>
    <t xml:space="preserve"> 9/2-6 S</t>
  </si>
  <si>
    <t xml:space="preserve"> 9/2-7 S</t>
  </si>
  <si>
    <t xml:space="preserve"> 9/2-9 S</t>
  </si>
  <si>
    <r>
      <t>Original Recoverable Petroleum Resources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 xml:space="preserve">on the Norwegian Continental Shelf  </t>
    </r>
  </si>
  <si>
    <t xml:space="preserve">Resource </t>
  </si>
  <si>
    <t>Oil</t>
  </si>
  <si>
    <t>Gas</t>
  </si>
  <si>
    <t>NGL</t>
  </si>
  <si>
    <t>Condensate</t>
  </si>
  <si>
    <r>
      <t>Oil equivalents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</si>
  <si>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t>class</t>
  </si>
  <si>
    <r>
      <t>Mill Sm</t>
    </r>
    <r>
      <rPr>
        <b/>
        <vertAlign val="superscript"/>
        <sz val="10"/>
        <rFont val="Arial"/>
        <family val="2"/>
      </rPr>
      <t>3</t>
    </r>
  </si>
  <si>
    <r>
      <t>Bill Sm</t>
    </r>
    <r>
      <rPr>
        <b/>
        <vertAlign val="superscript"/>
        <sz val="10"/>
        <rFont val="Arial"/>
        <family val="2"/>
      </rPr>
      <t>3</t>
    </r>
  </si>
  <si>
    <t xml:space="preserve">Mill tonnes </t>
  </si>
  <si>
    <r>
      <t>Mill Sm</t>
    </r>
    <r>
      <rPr>
        <b/>
        <vertAlign val="superscript"/>
        <sz val="10"/>
        <rFont val="Arial"/>
        <family val="2"/>
      </rPr>
      <t xml:space="preserve">3   </t>
    </r>
  </si>
  <si>
    <t>FIELDS</t>
  </si>
  <si>
    <t>Reserves</t>
  </si>
  <si>
    <t>Reserves where production is ceased</t>
  </si>
  <si>
    <t>1-2</t>
  </si>
  <si>
    <t>Reserves in production or with an approved plan for development</t>
  </si>
  <si>
    <t>Sum reserves</t>
  </si>
  <si>
    <t>Sold by 31.12.00</t>
  </si>
  <si>
    <t>Remaining reserves</t>
  </si>
  <si>
    <t>Resources related to fields</t>
  </si>
  <si>
    <t>Late planning phase</t>
  </si>
  <si>
    <t>Early planning phase</t>
  </si>
  <si>
    <t>May be developed in the long term</t>
  </si>
  <si>
    <t>Development is not very likely</t>
  </si>
  <si>
    <t>Sum resources related to fields</t>
  </si>
  <si>
    <t>Sum fields</t>
  </si>
  <si>
    <t>DISCOVERIES</t>
  </si>
  <si>
    <t>Resources related to discoveries</t>
  </si>
  <si>
    <t>New discoveries/Evaluation is not complete</t>
  </si>
  <si>
    <t>Sum resources related to discoveries</t>
  </si>
  <si>
    <t>Sum fields and discoveries</t>
  </si>
  <si>
    <t>Possible future measures to improve oil recovery</t>
  </si>
  <si>
    <t>9-11</t>
  </si>
  <si>
    <t>Total recoverable</t>
  </si>
  <si>
    <t>Remaining</t>
  </si>
  <si>
    <t>The figures have been rounded to the nearest integer , thus sums may be incorrect</t>
  </si>
  <si>
    <r>
      <t xml:space="preserve">a </t>
    </r>
    <r>
      <rPr>
        <sz val="8"/>
        <rFont val="Arial"/>
        <family val="2"/>
      </rPr>
      <t xml:space="preserve">The table gives expected values. </t>
    </r>
  </si>
  <si>
    <r>
      <t xml:space="preserve">b </t>
    </r>
    <r>
      <rPr>
        <sz val="8"/>
        <rFont val="Arial"/>
        <family val="2"/>
      </rPr>
      <t>Oil equivalents (o.e.): Oil, Gas, Condensate  and NGL are recalculated by using the factors below and added.</t>
    </r>
  </si>
  <si>
    <t>Conversion factors:</t>
  </si>
  <si>
    <r>
      <t>1000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gas corresponds to 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o.e.</t>
    </r>
  </si>
  <si>
    <r>
      <t>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oil corresponds to 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o.e.</t>
    </r>
  </si>
  <si>
    <r>
      <t>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condensate corresponds to 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o.e.</t>
    </r>
  </si>
  <si>
    <r>
      <t>1 tonne NGL corresponds to 1.9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o.e.</t>
    </r>
  </si>
  <si>
    <r>
      <t>1Sm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= 6.293</t>
    </r>
  </si>
  <si>
    <r>
      <t>1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= 35.31 ft</t>
    </r>
    <r>
      <rPr>
        <vertAlign val="superscript"/>
        <sz val="8"/>
        <rFont val="Arial"/>
        <family val="2"/>
      </rPr>
      <t>3</t>
    </r>
  </si>
  <si>
    <r>
      <t>Original Recoverable Petroleum Resources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 xml:space="preserve">in fields on the Norwegian Continental Shelf </t>
    </r>
  </si>
  <si>
    <t>as of 31 December 2000</t>
  </si>
  <si>
    <t>Field</t>
  </si>
  <si>
    <t xml:space="preserve">Oil </t>
  </si>
  <si>
    <t>Oil equivalents</t>
  </si>
  <si>
    <t xml:space="preserve">Discovery  </t>
  </si>
  <si>
    <r>
      <t>Mill Sm</t>
    </r>
    <r>
      <rPr>
        <b/>
        <vertAlign val="superscript"/>
        <sz val="7"/>
        <rFont val="Arial"/>
        <family val="2"/>
      </rPr>
      <t>3</t>
    </r>
  </si>
  <si>
    <r>
      <t>Bill Sm</t>
    </r>
    <r>
      <rPr>
        <b/>
        <vertAlign val="superscript"/>
        <sz val="7"/>
        <rFont val="Arial"/>
        <family val="2"/>
      </rPr>
      <t>3</t>
    </r>
    <r>
      <rPr>
        <b/>
        <sz val="8"/>
        <rFont val="Arial"/>
        <family val="2"/>
      </rPr>
      <t xml:space="preserve"> </t>
    </r>
  </si>
  <si>
    <t>Mill tonn</t>
  </si>
  <si>
    <r>
      <t>Mill Sm</t>
    </r>
    <r>
      <rPr>
        <b/>
        <vertAlign val="superscript"/>
        <sz val="8"/>
        <rFont val="Arial"/>
        <family val="2"/>
      </rPr>
      <t>3</t>
    </r>
  </si>
  <si>
    <r>
      <t>Year</t>
    </r>
    <r>
      <rPr>
        <b/>
        <vertAlign val="superscript"/>
        <sz val="8"/>
        <rFont val="Arial"/>
        <family val="2"/>
      </rPr>
      <t xml:space="preserve"> </t>
    </r>
  </si>
  <si>
    <t>ALBUSKJELL</t>
  </si>
  <si>
    <t>COD</t>
  </si>
  <si>
    <t>EDDA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</si>
  <si>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</si>
  <si>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</si>
  <si>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</si>
  <si>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</si>
  <si>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</si>
  <si>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</si>
  <si>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</si>
  <si>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 xml:space="preserve">Sum </t>
  </si>
  <si>
    <t>BALDER</t>
  </si>
  <si>
    <t>BORG</t>
  </si>
  <si>
    <t>BRAGE</t>
  </si>
  <si>
    <t>DRAUGEN</t>
  </si>
  <si>
    <t>EKOFISK</t>
  </si>
  <si>
    <t>ELDFISK</t>
  </si>
  <si>
    <t>EMBLA</t>
  </si>
  <si>
    <t>FRIGG</t>
  </si>
  <si>
    <t>FRØY</t>
  </si>
  <si>
    <t>GLITNE</t>
  </si>
  <si>
    <r>
      <t>GRANE</t>
    </r>
    <r>
      <rPr>
        <b/>
        <vertAlign val="superscript"/>
        <sz val="8"/>
        <rFont val="Arial"/>
        <family val="2"/>
      </rPr>
      <t>b</t>
    </r>
  </si>
  <si>
    <r>
      <t>GULLFAKS</t>
    </r>
    <r>
      <rPr>
        <vertAlign val="superscript"/>
        <sz val="10"/>
        <rFont val="Arial"/>
        <family val="2"/>
      </rPr>
      <t>d</t>
    </r>
  </si>
  <si>
    <r>
      <t>GULLFAKS SØR</t>
    </r>
    <r>
      <rPr>
        <b/>
        <vertAlign val="superscript"/>
        <sz val="8"/>
        <rFont val="Arial"/>
        <family val="2"/>
      </rPr>
      <t>c</t>
    </r>
  </si>
  <si>
    <t>GUNGNE</t>
  </si>
  <si>
    <t>GYDA</t>
  </si>
  <si>
    <t>GYDA SØR</t>
  </si>
  <si>
    <t>HEIDRUN</t>
  </si>
  <si>
    <t>HEIMDAL</t>
  </si>
  <si>
    <t>HOD</t>
  </si>
  <si>
    <r>
      <t>HULDRA</t>
    </r>
    <r>
      <rPr>
        <b/>
        <vertAlign val="superscript"/>
        <sz val="8"/>
        <rFont val="Arial"/>
        <family val="2"/>
      </rPr>
      <t>b</t>
    </r>
  </si>
  <si>
    <t>JOTUN</t>
  </si>
  <si>
    <r>
      <t>KVITEBJØRN</t>
    </r>
    <r>
      <rPr>
        <b/>
        <vertAlign val="superscript"/>
        <sz val="8"/>
        <rFont val="Arial"/>
        <family val="2"/>
      </rPr>
      <t>b</t>
    </r>
  </si>
  <si>
    <t>LOKE</t>
  </si>
  <si>
    <t>MURCHISON</t>
  </si>
  <si>
    <t>NJORD</t>
  </si>
  <si>
    <t>NORNE</t>
  </si>
  <si>
    <t>OSEBERG</t>
  </si>
  <si>
    <t>OSEBERG SØR</t>
  </si>
  <si>
    <t>OSEBERG VEST</t>
  </si>
  <si>
    <t>OSEBERG ØST</t>
  </si>
  <si>
    <r>
      <t>RINGHORNE</t>
    </r>
    <r>
      <rPr>
        <b/>
        <vertAlign val="superscript"/>
        <sz val="8"/>
        <rFont val="Arial"/>
        <family val="2"/>
      </rPr>
      <t>b</t>
    </r>
  </si>
  <si>
    <t>SLEIPNER VEST</t>
  </si>
  <si>
    <t>SLEIPNER ØST</t>
  </si>
  <si>
    <t>SNORRE</t>
  </si>
  <si>
    <t>STATFJORD</t>
  </si>
  <si>
    <t>STATFJORD NORD</t>
  </si>
  <si>
    <t>STATFJORD ØST</t>
  </si>
  <si>
    <t>SYGNA</t>
  </si>
  <si>
    <r>
      <t>TAMBAR</t>
    </r>
    <r>
      <rPr>
        <b/>
        <vertAlign val="superscript"/>
        <sz val="8"/>
        <rFont val="Arial"/>
        <family val="2"/>
      </rPr>
      <t>b</t>
    </r>
  </si>
  <si>
    <t>TOR</t>
  </si>
  <si>
    <t>TORDIS</t>
  </si>
  <si>
    <t>TORDIS ØST</t>
  </si>
  <si>
    <r>
      <t>TROLL</t>
    </r>
    <r>
      <rPr>
        <b/>
        <vertAlign val="superscript"/>
        <sz val="8"/>
        <rFont val="Arial"/>
        <family val="2"/>
      </rPr>
      <t>e</t>
    </r>
  </si>
  <si>
    <r>
      <t>TUNE</t>
    </r>
    <r>
      <rPr>
        <b/>
        <vertAlign val="superscript"/>
        <sz val="8"/>
        <rFont val="Arial"/>
        <family val="2"/>
      </rPr>
      <t>b</t>
    </r>
  </si>
  <si>
    <t>ULA</t>
  </si>
  <si>
    <t>VALHALL</t>
  </si>
  <si>
    <t>VARG</t>
  </si>
  <si>
    <t>VESLEFRIKK</t>
  </si>
  <si>
    <t>VIGDIS</t>
  </si>
  <si>
    <t>VISUND</t>
  </si>
  <si>
    <t>YME</t>
  </si>
  <si>
    <t>ÅSGARD</t>
  </si>
  <si>
    <t>Reserves and resources in fields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</si>
  <si>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The table gives expected values. All estimates are subject to uncertaintes. Original recoverable resources in </t>
    </r>
  </si>
  <si>
    <t>fields with ceased production are equal to the sold amounts. Any remaining resources in these fields are classified as resources as applicable</t>
  </si>
  <si>
    <r>
      <t>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Fields with approved development plan, but not in production as a of 31.12.00</t>
    </r>
  </si>
  <si>
    <r>
      <t>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Gullfaks Sør includes Rimfaks and Gullveig</t>
    </r>
  </si>
  <si>
    <r>
      <t>d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Gullfaks includes Gullfaks Vest</t>
    </r>
  </si>
  <si>
    <r>
      <t>e</t>
    </r>
    <r>
      <rPr>
        <sz val="8"/>
        <rFont val="Arial"/>
        <family val="2"/>
      </rPr>
      <t xml:space="preserve"> Troll includes TOGI</t>
    </r>
  </si>
  <si>
    <t xml:space="preserve"> </t>
  </si>
  <si>
    <r>
      <t>Resources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>in discoveries</t>
    </r>
  </si>
  <si>
    <t xml:space="preserve">   </t>
  </si>
  <si>
    <t xml:space="preserve">NGL </t>
  </si>
  <si>
    <r>
      <t>Discovery</t>
    </r>
    <r>
      <rPr>
        <sz val="10"/>
        <rFont val="Arial"/>
        <family val="0"/>
      </rPr>
      <t xml:space="preserve"> </t>
    </r>
  </si>
  <si>
    <r>
      <t>Bill Sm</t>
    </r>
    <r>
      <rPr>
        <b/>
        <vertAlign val="superscript"/>
        <sz val="8"/>
        <rFont val="Arial"/>
        <family val="2"/>
      </rPr>
      <t>3</t>
    </r>
  </si>
  <si>
    <r>
      <t>Mill Sm</t>
    </r>
    <r>
      <rPr>
        <b/>
        <vertAlign val="superscript"/>
        <sz val="8"/>
        <rFont val="Arial"/>
        <family val="2"/>
      </rPr>
      <t xml:space="preserve">3   </t>
    </r>
  </si>
  <si>
    <t>year</t>
  </si>
  <si>
    <t xml:space="preserve"> 16/7-4 SIGYN</t>
  </si>
  <si>
    <t xml:space="preserve"> 2/12-1 FREJA</t>
  </si>
  <si>
    <t xml:space="preserve"> 25/4-6 S VALE</t>
  </si>
  <si>
    <t xml:space="preserve"> 30/6-17</t>
  </si>
  <si>
    <t xml:space="preserve"> 30/6-18 KAPPA</t>
  </si>
  <si>
    <t xml:space="preserve"> 30/9-19</t>
  </si>
  <si>
    <t xml:space="preserve"> 34/7-23 S</t>
  </si>
  <si>
    <t xml:space="preserve"> 35/11-4 FRAM</t>
  </si>
  <si>
    <t xml:space="preserve"> 6406/2-3 KRISTIN</t>
  </si>
  <si>
    <t xml:space="preserve"> 6407/1-2 TYRIHANS SØR</t>
  </si>
  <si>
    <t xml:space="preserve"> 6407/6-3 MIKKEL</t>
  </si>
  <si>
    <t xml:space="preserve"> 7121/4-1 SNØHVIT</t>
  </si>
  <si>
    <t xml:space="preserve"> 6608/10-6 SVALE</t>
  </si>
  <si>
    <t xml:space="preserve"> 6507/5-1 SKARV</t>
  </si>
  <si>
    <t xml:space="preserve"> 15/5-1 DAGNY</t>
  </si>
  <si>
    <t xml:space="preserve"> 2/4-17 TJALVE</t>
  </si>
  <si>
    <t xml:space="preserve"> 25/5-3 SKIRNE</t>
  </si>
  <si>
    <t xml:space="preserve"> 25/5-4 BYGGVE</t>
  </si>
  <si>
    <t xml:space="preserve"> 25/5-5</t>
  </si>
  <si>
    <t xml:space="preserve"> 3/7-4 TRYM</t>
  </si>
  <si>
    <t xml:space="preserve"> 6305/5-1 ORMEN LANGE</t>
  </si>
  <si>
    <t xml:space="preserve"> 15/9-19 S VOLVE</t>
  </si>
  <si>
    <t xml:space="preserve"> 25/11-16</t>
  </si>
  <si>
    <t xml:space="preserve"> 35/8-1</t>
  </si>
  <si>
    <t xml:space="preserve"> 35/9-1 GJØA</t>
  </si>
  <si>
    <t xml:space="preserve"> 6406/2-1 LAVRANS</t>
  </si>
  <si>
    <t xml:space="preserve"> 1/2-1 BLANE</t>
  </si>
  <si>
    <t xml:space="preserve"> 1/5-2 FLYNDRE</t>
  </si>
  <si>
    <t xml:space="preserve"> 15/3-1 S</t>
  </si>
  <si>
    <t xml:space="preserve"> 15/3-4</t>
  </si>
  <si>
    <t xml:space="preserve"> 15/5-2</t>
  </si>
  <si>
    <t xml:space="preserve"> 15/8-1 ALPHA</t>
  </si>
  <si>
    <t xml:space="preserve"> 16/7-2</t>
  </si>
  <si>
    <t xml:space="preserve"> 18/10-1</t>
  </si>
  <si>
    <t xml:space="preserve"> 2/2-1</t>
  </si>
  <si>
    <t xml:space="preserve"> 2/2-5</t>
  </si>
  <si>
    <t xml:space="preserve"> 2/4-10</t>
  </si>
  <si>
    <t xml:space="preserve"> 2/5-3 SØRØST TOR</t>
  </si>
  <si>
    <t xml:space="preserve"> 2/6-5</t>
  </si>
  <si>
    <t xml:space="preserve"> 2/7-19</t>
  </si>
  <si>
    <t xml:space="preserve"> 2/7-22</t>
  </si>
  <si>
    <t xml:space="preserve"> 2/7-29</t>
  </si>
  <si>
    <t xml:space="preserve"> 24/12-3 S</t>
  </si>
  <si>
    <t xml:space="preserve"> 24/6-1 PEIK</t>
  </si>
  <si>
    <t xml:space="preserve"> 24/6-2</t>
  </si>
  <si>
    <t xml:space="preserve"> 24/9-3</t>
  </si>
  <si>
    <t xml:space="preserve"> 24/9-5</t>
  </si>
  <si>
    <t xml:space="preserve"> 25/7-5</t>
  </si>
  <si>
    <t xml:space="preserve"> 25/8-4</t>
  </si>
  <si>
    <t xml:space="preserve"> 30/10-6</t>
  </si>
  <si>
    <t xml:space="preserve"> 30/7-6  HILD</t>
  </si>
  <si>
    <t xml:space="preserve"> 34/10-23 GAMMA</t>
  </si>
  <si>
    <t xml:space="preserve"> 34/7-18</t>
  </si>
  <si>
    <t xml:space="preserve"> 35/10-2</t>
  </si>
  <si>
    <t xml:space="preserve"> 35/3-2 AGAT</t>
  </si>
  <si>
    <t xml:space="preserve"> 35/9-3</t>
  </si>
  <si>
    <t xml:space="preserve"> 36/7-2</t>
  </si>
  <si>
    <t xml:space="preserve"> 6406/2-6 RAGNFRID</t>
  </si>
  <si>
    <t xml:space="preserve"> 6406/2-7 ERLEND</t>
  </si>
  <si>
    <t xml:space="preserve"> 6406/3-2 TRESTAKK</t>
  </si>
  <si>
    <t xml:space="preserve"> 6407/8-2</t>
  </si>
  <si>
    <t xml:space="preserve"> 6506/11-2 LANGE</t>
  </si>
  <si>
    <t xml:space="preserve"> 6506/12-3 LYSING</t>
  </si>
  <si>
    <t xml:space="preserve"> 6507/2-2</t>
  </si>
  <si>
    <t xml:space="preserve"> 6507/3-1 ALVE</t>
  </si>
  <si>
    <t xml:space="preserve"> 6507/3-3</t>
  </si>
  <si>
    <t xml:space="preserve"> 6707/10-1</t>
  </si>
  <si>
    <t xml:space="preserve"> 7/7-2</t>
  </si>
  <si>
    <t xml:space="preserve"> 7120/12-2</t>
  </si>
  <si>
    <t xml:space="preserve"> 7120/12-3</t>
  </si>
  <si>
    <t xml:space="preserve"> 7121/4-2 SNØHVIT NORD</t>
  </si>
  <si>
    <t xml:space="preserve"> 7121/5-2 BETA</t>
  </si>
  <si>
    <t xml:space="preserve"> 7122/6-1</t>
  </si>
  <si>
    <t xml:space="preserve"> 7124/3-1</t>
  </si>
  <si>
    <t xml:space="preserve">Sum  </t>
  </si>
  <si>
    <t xml:space="preserve"> 1/3-6</t>
  </si>
  <si>
    <t xml:space="preserve"> 1/9-1 TOMMELITEN ALPHA</t>
  </si>
  <si>
    <t xml:space="preserve"> 15/12-8</t>
  </si>
  <si>
    <t xml:space="preserve"> 17/12-1 BREAM</t>
  </si>
  <si>
    <t xml:space="preserve"> 17/12-2 BRISLING</t>
  </si>
  <si>
    <t xml:space="preserve"> 2/1-11</t>
  </si>
  <si>
    <t xml:space="preserve"> 2/2-2</t>
  </si>
  <si>
    <t xml:space="preserve"> 2/5-11</t>
  </si>
  <si>
    <t xml:space="preserve"> 2/5-4</t>
  </si>
  <si>
    <t xml:space="preserve"> 2/5-7</t>
  </si>
  <si>
    <t xml:space="preserve"> 2/8-17 S</t>
  </si>
  <si>
    <t xml:space="preserve"> 25/10-8</t>
  </si>
  <si>
    <t xml:space="preserve"> 25/2-5 LILLE FRØY</t>
  </si>
  <si>
    <t xml:space="preserve"> 25/6-1</t>
  </si>
  <si>
    <t xml:space="preserve"> 25/7-2</t>
  </si>
  <si>
    <t xml:space="preserve"> 25/8-9</t>
  </si>
  <si>
    <t xml:space="preserve"> 29/3-1</t>
  </si>
  <si>
    <t xml:space="preserve"> 34/10-40 S</t>
  </si>
  <si>
    <t xml:space="preserve"> 34/11-2 S</t>
  </si>
  <si>
    <t xml:space="preserve"> 34/4-10</t>
  </si>
  <si>
    <t xml:space="preserve"> 34/4-5</t>
  </si>
  <si>
    <t xml:space="preserve"> 35/8-3</t>
  </si>
  <si>
    <t xml:space="preserve"> 6/3-1 PI</t>
  </si>
  <si>
    <t xml:space="preserve"> 6201/11-1</t>
  </si>
  <si>
    <t xml:space="preserve"> 6204/11-1</t>
  </si>
  <si>
    <t xml:space="preserve"> 6306/5-1</t>
  </si>
  <si>
    <t xml:space="preserve"> 6406/11-1 S</t>
  </si>
  <si>
    <t xml:space="preserve"> 6407/9-9</t>
  </si>
  <si>
    <t xml:space="preserve"> 7/12-5</t>
  </si>
  <si>
    <t xml:space="preserve"> 7/8-3</t>
  </si>
  <si>
    <t xml:space="preserve"> 7119/12-3</t>
  </si>
  <si>
    <t xml:space="preserve"> 7128/4-1</t>
  </si>
  <si>
    <t xml:space="preserve"> 7226/11-1</t>
  </si>
  <si>
    <t xml:space="preserve"> 7316/5-1</t>
  </si>
  <si>
    <t xml:space="preserve"> 6407/7-6</t>
  </si>
  <si>
    <t xml:space="preserve"> 6506/6-1 BELLA  DONNA</t>
  </si>
  <si>
    <t xml:space="preserve"> 6608/11-2 FALK</t>
  </si>
  <si>
    <t xml:space="preserve"> 7019/1-1</t>
  </si>
  <si>
    <t xml:space="preserve"> 7122/7-1 GOLIAT</t>
  </si>
  <si>
    <t>Resources in discoveries</t>
  </si>
  <si>
    <r>
      <t>a</t>
    </r>
    <r>
      <rPr>
        <sz val="8"/>
        <rFont val="Arial"/>
        <family val="2"/>
      </rPr>
      <t xml:space="preserve"> The table gives expected values. All estimatesare subject to uncertaintes. Original recoverable resources in </t>
    </r>
  </si>
  <si>
    <r>
      <t xml:space="preserve">b </t>
    </r>
    <r>
      <rPr>
        <sz val="8"/>
        <rFont val="Arial"/>
        <family val="2"/>
      </rPr>
      <t>Some discoveries in resource class 6 have not allocated resources and are not listed here.</t>
    </r>
  </si>
  <si>
    <r>
      <t>Mill Sm</t>
    </r>
    <r>
      <rPr>
        <b/>
        <vertAlign val="superscript"/>
        <sz val="10"/>
        <rFont val="Arial"/>
        <family val="2"/>
      </rPr>
      <t>3</t>
    </r>
  </si>
  <si>
    <t>as of 31 December,  2000 and the changes in resources since 1999.</t>
  </si>
  <si>
    <t>Remaining reserves and resources related to fields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</si>
</sst>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8" xfId="0" applyFont="1" applyBorder="1" applyAlignment="1">
      <alignment/>
    </xf>
    <xf numFmtId="0" fontId="0" fillId="0" borderId="10" xfId="0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6" xfId="0" applyBorder="1" applyAlignment="1">
      <alignment/>
    </xf>
    <xf numFmtId="0" fontId="6" fillId="0" borderId="1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Fill="1" applyAlignment="1">
      <alignment/>
    </xf>
    <xf numFmtId="172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1" borderId="10" xfId="0" applyFill="1" applyBorder="1" applyAlignment="1">
      <alignment/>
    </xf>
    <xf numFmtId="0" fontId="2" fillId="1" borderId="11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3" fillId="1" borderId="11" xfId="0" applyFont="1" applyFill="1" applyBorder="1" applyAlignment="1">
      <alignment/>
    </xf>
    <xf numFmtId="1" fontId="3" fillId="1" borderId="11" xfId="0" applyNumberFormat="1" applyFont="1" applyFill="1" applyBorder="1" applyAlignment="1">
      <alignment/>
    </xf>
    <xf numFmtId="1" fontId="6" fillId="1" borderId="12" xfId="0" applyNumberFormat="1" applyFont="1" applyFill="1" applyBorder="1" applyAlignment="1">
      <alignment/>
    </xf>
    <xf numFmtId="1" fontId="6" fillId="1" borderId="10" xfId="0" applyNumberFormat="1" applyFont="1" applyFill="1" applyBorder="1" applyAlignment="1">
      <alignment/>
    </xf>
    <xf numFmtId="1" fontId="0" fillId="1" borderId="11" xfId="0" applyNumberFormat="1" applyFill="1" applyBorder="1" applyAlignment="1">
      <alignment/>
    </xf>
    <xf numFmtId="1" fontId="6" fillId="1" borderId="14" xfId="0" applyNumberFormat="1" applyFont="1" applyFill="1" applyBorder="1" applyAlignment="1">
      <alignment/>
    </xf>
    <xf numFmtId="1" fontId="3" fillId="1" borderId="10" xfId="0" applyNumberFormat="1" applyFont="1" applyFill="1" applyBorder="1" applyAlignment="1">
      <alignment/>
    </xf>
    <xf numFmtId="1" fontId="2" fillId="1" borderId="1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6" xfId="0" applyFill="1" applyBorder="1" applyAlignment="1">
      <alignment/>
    </xf>
    <xf numFmtId="1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6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9525</xdr:rowOff>
    </xdr:from>
    <xdr:ext cx="238125" cy="1514475"/>
    <xdr:sp>
      <xdr:nvSpPr>
        <xdr:cNvPr id="1" name="TextBox 1"/>
        <xdr:cNvSpPr txBox="1">
          <a:spLocks noChangeArrowheads="1"/>
        </xdr:cNvSpPr>
      </xdr:nvSpPr>
      <xdr:spPr>
        <a:xfrm>
          <a:off x="0" y="2314575"/>
          <a:ext cx="2381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114300</xdr:rowOff>
    </xdr:from>
    <xdr:ext cx="542925" cy="933450"/>
    <xdr:sp>
      <xdr:nvSpPr>
        <xdr:cNvPr id="2" name="TextBox 2"/>
        <xdr:cNvSpPr txBox="1">
          <a:spLocks noChangeArrowheads="1"/>
        </xdr:cNvSpPr>
      </xdr:nvSpPr>
      <xdr:spPr>
        <a:xfrm>
          <a:off x="0" y="4467225"/>
          <a:ext cx="542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57150" cy="219075"/>
    <xdr:sp>
      <xdr:nvSpPr>
        <xdr:cNvPr id="3" name="TextBox 3"/>
        <xdr:cNvSpPr txBox="1">
          <a:spLocks noChangeArrowheads="1"/>
        </xdr:cNvSpPr>
      </xdr:nvSpPr>
      <xdr:spPr>
        <a:xfrm>
          <a:off x="0" y="16764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5</xdr:row>
      <xdr:rowOff>9525</xdr:rowOff>
    </xdr:from>
    <xdr:ext cx="219075" cy="2066925"/>
    <xdr:sp>
      <xdr:nvSpPr>
        <xdr:cNvPr id="1" name="TextBox 1"/>
        <xdr:cNvSpPr txBox="1">
          <a:spLocks noChangeArrowheads="1"/>
        </xdr:cNvSpPr>
      </xdr:nvSpPr>
      <xdr:spPr>
        <a:xfrm>
          <a:off x="123825" y="895350"/>
          <a:ext cx="21907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 in late planning phase</a:t>
          </a:r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219075" cy="2143125"/>
    <xdr:sp>
      <xdr:nvSpPr>
        <xdr:cNvPr id="2" name="TextBox 2"/>
        <xdr:cNvSpPr txBox="1">
          <a:spLocks noChangeArrowheads="1"/>
        </xdr:cNvSpPr>
      </xdr:nvSpPr>
      <xdr:spPr>
        <a:xfrm>
          <a:off x="123825" y="3152775"/>
          <a:ext cx="2190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 in early planning phase</a:t>
          </a:r>
        </a:p>
      </xdr:txBody>
    </xdr:sp>
    <xdr:clientData/>
  </xdr:oneCellAnchor>
  <xdr:oneCellAnchor>
    <xdr:from>
      <xdr:col>0</xdr:col>
      <xdr:colOff>180975</xdr:colOff>
      <xdr:row>33</xdr:row>
      <xdr:rowOff>123825</xdr:rowOff>
    </xdr:from>
    <xdr:ext cx="219075" cy="2952750"/>
    <xdr:sp>
      <xdr:nvSpPr>
        <xdr:cNvPr id="3" name="TextBox 3"/>
        <xdr:cNvSpPr txBox="1">
          <a:spLocks noChangeArrowheads="1"/>
        </xdr:cNvSpPr>
      </xdr:nvSpPr>
      <xdr:spPr>
        <a:xfrm>
          <a:off x="180975" y="5543550"/>
          <a:ext cx="219075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 may be to be developed in long term</a:t>
          </a:r>
        </a:p>
      </xdr:txBody>
    </xdr:sp>
    <xdr:clientData/>
  </xdr:oneCellAnchor>
  <xdr:oneCellAnchor>
    <xdr:from>
      <xdr:col>0</xdr:col>
      <xdr:colOff>247650</xdr:colOff>
      <xdr:row>86</xdr:row>
      <xdr:rowOff>133350</xdr:rowOff>
    </xdr:from>
    <xdr:ext cx="685800" cy="3514725"/>
    <xdr:sp>
      <xdr:nvSpPr>
        <xdr:cNvPr id="4" name="TextBox 4"/>
        <xdr:cNvSpPr txBox="1">
          <a:spLocks noChangeArrowheads="1"/>
        </xdr:cNvSpPr>
      </xdr:nvSpPr>
      <xdr:spPr>
        <a:xfrm>
          <a:off x="247650" y="14135100"/>
          <a:ext cx="68580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 not likely to be developed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76200</xdr:colOff>
      <xdr:row>116</xdr:row>
      <xdr:rowOff>104775</xdr:rowOff>
    </xdr:from>
    <xdr:ext cx="485775" cy="962025"/>
    <xdr:sp>
      <xdr:nvSpPr>
        <xdr:cNvPr id="5" name="TextBox 5"/>
        <xdr:cNvSpPr txBox="1">
          <a:spLocks noChangeArrowheads="1"/>
        </xdr:cNvSpPr>
      </xdr:nvSpPr>
      <xdr:spPr>
        <a:xfrm>
          <a:off x="76200" y="19040475"/>
          <a:ext cx="4857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New discoveries,
evaluation is
not complete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8</xdr:row>
      <xdr:rowOff>19050</xdr:rowOff>
    </xdr:from>
    <xdr:ext cx="381000" cy="1304925"/>
    <xdr:sp>
      <xdr:nvSpPr>
        <xdr:cNvPr id="1" name="TextBox 4"/>
        <xdr:cNvSpPr txBox="1">
          <a:spLocks noChangeArrowheads="1"/>
        </xdr:cNvSpPr>
      </xdr:nvSpPr>
      <xdr:spPr>
        <a:xfrm>
          <a:off x="152400" y="1447800"/>
          <a:ext cx="3810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Reserves were 
production is ceased</a:t>
          </a:r>
        </a:p>
      </xdr:txBody>
    </xdr:sp>
    <xdr:clientData/>
  </xdr:oneCellAnchor>
  <xdr:oneCellAnchor>
    <xdr:from>
      <xdr:col>0</xdr:col>
      <xdr:colOff>257175</xdr:colOff>
      <xdr:row>31</xdr:row>
      <xdr:rowOff>38100</xdr:rowOff>
    </xdr:from>
    <xdr:ext cx="219075" cy="3829050"/>
    <xdr:sp>
      <xdr:nvSpPr>
        <xdr:cNvPr id="2" name="TextBox 5"/>
        <xdr:cNvSpPr txBox="1">
          <a:spLocks noChangeArrowheads="1"/>
        </xdr:cNvSpPr>
      </xdr:nvSpPr>
      <xdr:spPr>
        <a:xfrm>
          <a:off x="257175" y="5248275"/>
          <a:ext cx="21907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Reserves in production or with an approved development plan</a:t>
          </a:r>
        </a:p>
      </xdr:txBody>
    </xdr:sp>
    <xdr:clientData/>
  </xdr:oneCellAnchor>
  <xdr:oneCellAnchor>
    <xdr:from>
      <xdr:col>0</xdr:col>
      <xdr:colOff>142875</xdr:colOff>
      <xdr:row>70</xdr:row>
      <xdr:rowOff>19050</xdr:rowOff>
    </xdr:from>
    <xdr:ext cx="381000" cy="676275"/>
    <xdr:sp>
      <xdr:nvSpPr>
        <xdr:cNvPr id="3" name="TextBox 6"/>
        <xdr:cNvSpPr txBox="1">
          <a:spLocks noChangeArrowheads="1"/>
        </xdr:cNvSpPr>
      </xdr:nvSpPr>
      <xdr:spPr>
        <a:xfrm>
          <a:off x="142875" y="11544300"/>
          <a:ext cx="381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 
in fields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62"/>
  <sheetViews>
    <sheetView workbookViewId="0" topLeftCell="A1">
      <selection activeCell="G7" sqref="G7"/>
    </sheetView>
  </sheetViews>
  <sheetFormatPr defaultColWidth="11.421875" defaultRowHeight="12.75"/>
  <cols>
    <col min="1" max="1" width="9.00390625" style="0" customWidth="1"/>
    <col min="2" max="2" width="2.00390625" style="0" hidden="1" customWidth="1"/>
    <col min="3" max="3" width="23.421875" style="0" customWidth="1"/>
    <col min="4" max="4" width="26.7109375" style="0" customWidth="1"/>
    <col min="5" max="16384" width="9.140625" style="0" customWidth="1"/>
  </cols>
  <sheetData>
    <row r="2" spans="3:4" ht="15.75">
      <c r="C2" s="1" t="s">
        <v>0</v>
      </c>
      <c r="D2" s="2"/>
    </row>
    <row r="4" spans="3:4" ht="12.75">
      <c r="C4" s="3" t="s">
        <v>1</v>
      </c>
      <c r="D4" s="4" t="s">
        <v>2</v>
      </c>
    </row>
    <row r="5" spans="3:4" ht="12.75">
      <c r="C5" s="5" t="s">
        <v>3</v>
      </c>
      <c r="D5" s="6" t="s">
        <v>4</v>
      </c>
    </row>
    <row r="6" spans="3:4" ht="12.75">
      <c r="C6" s="7" t="s">
        <v>5</v>
      </c>
      <c r="D6" s="8" t="s">
        <v>6</v>
      </c>
    </row>
    <row r="7" spans="3:4" ht="12.75">
      <c r="C7" s="7" t="s">
        <v>7</v>
      </c>
      <c r="D7" s="8" t="s">
        <v>8</v>
      </c>
    </row>
    <row r="8" spans="3:4" ht="12.75">
      <c r="C8" s="7" t="s">
        <v>9</v>
      </c>
      <c r="D8" s="8" t="s">
        <v>10</v>
      </c>
    </row>
    <row r="9" spans="3:4" ht="12.75">
      <c r="C9" s="7" t="s">
        <v>11</v>
      </c>
      <c r="D9" s="8" t="s">
        <v>12</v>
      </c>
    </row>
    <row r="10" spans="3:4" ht="12.75">
      <c r="C10" s="7" t="s">
        <v>13</v>
      </c>
      <c r="D10" s="8" t="s">
        <v>14</v>
      </c>
    </row>
    <row r="11" spans="3:4" ht="12.75">
      <c r="C11" s="7" t="s">
        <v>15</v>
      </c>
      <c r="D11" s="8" t="s">
        <v>16</v>
      </c>
    </row>
    <row r="12" spans="3:4" ht="12.75">
      <c r="C12" s="7" t="s">
        <v>17</v>
      </c>
      <c r="D12" s="8" t="s">
        <v>18</v>
      </c>
    </row>
    <row r="13" spans="3:4" ht="12.75">
      <c r="C13" s="7" t="s">
        <v>19</v>
      </c>
      <c r="D13" s="8" t="s">
        <v>20</v>
      </c>
    </row>
    <row r="14" spans="3:4" ht="12.75">
      <c r="C14" s="7" t="s">
        <v>21</v>
      </c>
      <c r="D14" s="8" t="s">
        <v>20</v>
      </c>
    </row>
    <row r="15" spans="3:4" ht="12.75">
      <c r="C15" s="7" t="s">
        <v>22</v>
      </c>
      <c r="D15" s="8" t="s">
        <v>18</v>
      </c>
    </row>
    <row r="16" spans="3:4" ht="12.75">
      <c r="C16" s="7" t="s">
        <v>23</v>
      </c>
      <c r="D16" s="8" t="s">
        <v>24</v>
      </c>
    </row>
    <row r="17" spans="3:4" ht="12.75">
      <c r="C17" s="7" t="s">
        <v>25</v>
      </c>
      <c r="D17" s="8" t="s">
        <v>24</v>
      </c>
    </row>
    <row r="18" spans="3:4" ht="12.75">
      <c r="C18" s="7" t="s">
        <v>26</v>
      </c>
      <c r="D18" s="8" t="s">
        <v>24</v>
      </c>
    </row>
    <row r="19" spans="3:4" ht="12.75">
      <c r="C19" s="7" t="s">
        <v>27</v>
      </c>
      <c r="D19" s="8" t="s">
        <v>24</v>
      </c>
    </row>
    <row r="20" spans="3:4" ht="12.75">
      <c r="C20" s="7" t="s">
        <v>28</v>
      </c>
      <c r="D20" s="8" t="s">
        <v>24</v>
      </c>
    </row>
    <row r="21" spans="3:4" ht="12.75">
      <c r="C21" s="7" t="s">
        <v>29</v>
      </c>
      <c r="D21" s="8" t="s">
        <v>30</v>
      </c>
    </row>
    <row r="22" spans="3:4" ht="12.75">
      <c r="C22" s="7" t="s">
        <v>31</v>
      </c>
      <c r="D22" s="8" t="s">
        <v>32</v>
      </c>
    </row>
    <row r="23" spans="3:4" ht="12.75">
      <c r="C23" s="7" t="s">
        <v>33</v>
      </c>
      <c r="D23" s="8" t="s">
        <v>34</v>
      </c>
    </row>
    <row r="24" spans="3:4" ht="12.75">
      <c r="C24" s="7" t="s">
        <v>35</v>
      </c>
      <c r="D24" s="8" t="s">
        <v>34</v>
      </c>
    </row>
    <row r="25" spans="3:4" ht="12.75">
      <c r="C25" s="7" t="s">
        <v>36</v>
      </c>
      <c r="D25" s="8" t="s">
        <v>34</v>
      </c>
    </row>
    <row r="26" spans="3:4" ht="12.75">
      <c r="C26" s="7" t="s">
        <v>37</v>
      </c>
      <c r="D26" s="8" t="s">
        <v>34</v>
      </c>
    </row>
    <row r="27" spans="3:4" ht="12.75">
      <c r="C27" s="7" t="s">
        <v>38</v>
      </c>
      <c r="D27" s="8" t="s">
        <v>34</v>
      </c>
    </row>
    <row r="28" spans="3:4" ht="12.75">
      <c r="C28" s="7" t="s">
        <v>39</v>
      </c>
      <c r="D28" s="8" t="s">
        <v>34</v>
      </c>
    </row>
    <row r="29" spans="3:4" ht="12.75">
      <c r="C29" s="7" t="s">
        <v>40</v>
      </c>
      <c r="D29" s="8" t="s">
        <v>34</v>
      </c>
    </row>
    <row r="30" spans="3:4" ht="12.75">
      <c r="C30" s="7" t="s">
        <v>41</v>
      </c>
      <c r="D30" s="8" t="s">
        <v>34</v>
      </c>
    </row>
    <row r="31" spans="3:4" ht="12.75">
      <c r="C31" s="7" t="s">
        <v>42</v>
      </c>
      <c r="D31" s="8" t="s">
        <v>34</v>
      </c>
    </row>
    <row r="32" spans="3:4" ht="12.75">
      <c r="C32" s="7" t="s">
        <v>43</v>
      </c>
      <c r="D32" s="8" t="s">
        <v>44</v>
      </c>
    </row>
    <row r="33" spans="3:4" ht="12.75">
      <c r="C33" s="7" t="s">
        <v>45</v>
      </c>
      <c r="D33" s="8" t="s">
        <v>46</v>
      </c>
    </row>
    <row r="34" spans="3:4" ht="12.75">
      <c r="C34" s="7" t="s">
        <v>47</v>
      </c>
      <c r="D34" s="8" t="s">
        <v>48</v>
      </c>
    </row>
    <row r="35" spans="3:4" ht="12.75">
      <c r="C35" s="7" t="s">
        <v>49</v>
      </c>
      <c r="D35" s="8" t="s">
        <v>48</v>
      </c>
    </row>
    <row r="36" spans="3:4" ht="12.75">
      <c r="C36" s="7" t="s">
        <v>50</v>
      </c>
      <c r="D36" s="8" t="s">
        <v>51</v>
      </c>
    </row>
    <row r="37" spans="3:4" ht="12.75">
      <c r="C37" s="7" t="s">
        <v>52</v>
      </c>
      <c r="D37" s="8" t="s">
        <v>48</v>
      </c>
    </row>
    <row r="38" spans="3:4" ht="12.75">
      <c r="C38" s="7" t="s">
        <v>53</v>
      </c>
      <c r="D38" s="8" t="s">
        <v>54</v>
      </c>
    </row>
    <row r="39" spans="3:4" ht="12.75">
      <c r="C39" s="7" t="s">
        <v>55</v>
      </c>
      <c r="D39" s="8" t="s">
        <v>54</v>
      </c>
    </row>
    <row r="40" spans="3:4" ht="12.75">
      <c r="C40" s="7" t="s">
        <v>56</v>
      </c>
      <c r="D40" s="8" t="s">
        <v>57</v>
      </c>
    </row>
    <row r="41" spans="3:4" ht="12.75">
      <c r="C41" s="7" t="s">
        <v>58</v>
      </c>
      <c r="D41" s="8" t="s">
        <v>59</v>
      </c>
    </row>
    <row r="42" spans="3:4" ht="12.75">
      <c r="C42" s="7" t="s">
        <v>60</v>
      </c>
      <c r="D42" s="8" t="s">
        <v>61</v>
      </c>
    </row>
    <row r="43" spans="3:4" ht="12.75">
      <c r="C43" s="7" t="s">
        <v>62</v>
      </c>
      <c r="D43" s="8" t="s">
        <v>63</v>
      </c>
    </row>
    <row r="44" spans="3:4" ht="12.75">
      <c r="C44" s="7" t="s">
        <v>64</v>
      </c>
      <c r="D44" s="8" t="s">
        <v>63</v>
      </c>
    </row>
    <row r="45" spans="3:4" ht="12.75">
      <c r="C45" s="7" t="s">
        <v>65</v>
      </c>
      <c r="D45" s="8" t="s">
        <v>63</v>
      </c>
    </row>
    <row r="46" spans="3:4" ht="12.75">
      <c r="C46" s="7" t="s">
        <v>66</v>
      </c>
      <c r="D46" s="8" t="s">
        <v>67</v>
      </c>
    </row>
    <row r="47" spans="3:4" ht="12.75">
      <c r="C47" s="7" t="s">
        <v>68</v>
      </c>
      <c r="D47" s="8" t="s">
        <v>69</v>
      </c>
    </row>
    <row r="48" spans="3:4" ht="12.75">
      <c r="C48" s="7" t="s">
        <v>70</v>
      </c>
      <c r="D48" s="8" t="s">
        <v>71</v>
      </c>
    </row>
    <row r="49" spans="3:4" ht="12.75">
      <c r="C49" s="7" t="s">
        <v>72</v>
      </c>
      <c r="D49" s="8" t="s">
        <v>73</v>
      </c>
    </row>
    <row r="50" spans="3:4" ht="12.75">
      <c r="C50" s="7" t="s">
        <v>74</v>
      </c>
      <c r="D50" s="8" t="s">
        <v>75</v>
      </c>
    </row>
    <row r="51" spans="3:4" ht="12.75">
      <c r="C51" s="7" t="s">
        <v>76</v>
      </c>
      <c r="D51" s="8" t="s">
        <v>77</v>
      </c>
    </row>
    <row r="52" spans="3:4" ht="12.75">
      <c r="C52" s="7" t="s">
        <v>78</v>
      </c>
      <c r="D52" s="8" t="s">
        <v>79</v>
      </c>
    </row>
    <row r="53" spans="3:4" ht="12.75">
      <c r="C53" s="7" t="s">
        <v>80</v>
      </c>
      <c r="D53" s="8" t="s">
        <v>81</v>
      </c>
    </row>
    <row r="54" spans="3:4" ht="12.75">
      <c r="C54" s="7" t="s">
        <v>82</v>
      </c>
      <c r="D54" s="8" t="s">
        <v>81</v>
      </c>
    </row>
    <row r="55" spans="3:4" ht="12.75">
      <c r="C55" s="7" t="s">
        <v>83</v>
      </c>
      <c r="D55" s="8" t="s">
        <v>81</v>
      </c>
    </row>
    <row r="56" spans="3:4" ht="12.75">
      <c r="C56" s="7" t="s">
        <v>84</v>
      </c>
      <c r="D56" s="8" t="s">
        <v>81</v>
      </c>
    </row>
    <row r="57" spans="3:4" ht="12.75">
      <c r="C57" s="7" t="s">
        <v>85</v>
      </c>
      <c r="D57" s="8" t="s">
        <v>81</v>
      </c>
    </row>
    <row r="58" spans="3:4" ht="12.75">
      <c r="C58" s="7" t="s">
        <v>86</v>
      </c>
      <c r="D58" s="8" t="s">
        <v>81</v>
      </c>
    </row>
    <row r="59" spans="3:4" ht="12.75">
      <c r="C59" s="7" t="s">
        <v>87</v>
      </c>
      <c r="D59" s="8" t="s">
        <v>88</v>
      </c>
    </row>
    <row r="60" spans="3:4" ht="12.75">
      <c r="C60" s="7" t="s">
        <v>89</v>
      </c>
      <c r="D60" s="8" t="s">
        <v>88</v>
      </c>
    </row>
    <row r="61" spans="3:4" ht="12.75">
      <c r="C61" s="7" t="s">
        <v>90</v>
      </c>
      <c r="D61" s="8" t="s">
        <v>88</v>
      </c>
    </row>
    <row r="62" spans="3:4" ht="12.75">
      <c r="C62" s="9" t="s">
        <v>91</v>
      </c>
      <c r="D62" s="10" t="s">
        <v>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38.00390625" style="0" customWidth="1"/>
    <col min="3" max="3" width="8.28125" style="0" customWidth="1"/>
    <col min="4" max="4" width="9.00390625" style="0" customWidth="1"/>
    <col min="5" max="5" width="9.28125" style="0" customWidth="1"/>
    <col min="6" max="6" width="11.00390625" style="0" customWidth="1"/>
    <col min="7" max="7" width="14.7109375" style="0" customWidth="1"/>
    <col min="8" max="9" width="9.140625" style="0" customWidth="1"/>
    <col min="10" max="10" width="10.7109375" style="0" customWidth="1"/>
    <col min="11" max="11" width="12.57421875" style="0" customWidth="1"/>
    <col min="12" max="12" width="14.8515625" style="0" customWidth="1"/>
    <col min="13" max="16384" width="9.140625" style="0" customWidth="1"/>
  </cols>
  <sheetData>
    <row r="2" ht="12.75">
      <c r="H2" s="136"/>
    </row>
    <row r="3" spans="1:4" ht="18.75">
      <c r="A3" s="11" t="s">
        <v>92</v>
      </c>
      <c r="B3" s="11"/>
      <c r="C3" s="11"/>
      <c r="D3" s="11"/>
    </row>
    <row r="4" spans="1:3" ht="15.75">
      <c r="A4" s="11" t="s">
        <v>345</v>
      </c>
      <c r="B4" s="11"/>
      <c r="C4" s="11"/>
    </row>
    <row r="5" spans="1:12" ht="12.75">
      <c r="A5" s="12"/>
      <c r="B5" s="13"/>
      <c r="C5" s="13"/>
      <c r="D5" s="13"/>
      <c r="E5" s="13"/>
      <c r="F5" s="13"/>
      <c r="G5" s="82"/>
      <c r="H5" s="93"/>
      <c r="I5" s="94"/>
      <c r="J5" s="94"/>
      <c r="K5" s="94"/>
      <c r="L5" s="118"/>
    </row>
    <row r="6" spans="1:12" ht="14.25">
      <c r="A6" s="15" t="s">
        <v>93</v>
      </c>
      <c r="C6" s="16" t="s">
        <v>94</v>
      </c>
      <c r="D6" s="16" t="s">
        <v>95</v>
      </c>
      <c r="E6" s="16" t="s">
        <v>96</v>
      </c>
      <c r="F6" s="16" t="s">
        <v>97</v>
      </c>
      <c r="G6" s="83" t="s">
        <v>98</v>
      </c>
      <c r="H6" s="95" t="s">
        <v>94</v>
      </c>
      <c r="I6" s="96" t="s">
        <v>95</v>
      </c>
      <c r="J6" s="96" t="s">
        <v>96</v>
      </c>
      <c r="K6" s="96" t="s">
        <v>97</v>
      </c>
      <c r="L6" s="119" t="s">
        <v>98</v>
      </c>
    </row>
    <row r="7" spans="1:12" ht="14.25">
      <c r="A7" s="18" t="s">
        <v>99</v>
      </c>
      <c r="C7" s="16" t="s">
        <v>100</v>
      </c>
      <c r="D7" s="16" t="s">
        <v>101</v>
      </c>
      <c r="E7" s="16" t="s">
        <v>102</v>
      </c>
      <c r="F7" s="16" t="s">
        <v>100</v>
      </c>
      <c r="G7" s="83" t="s">
        <v>103</v>
      </c>
      <c r="H7" s="97" t="s">
        <v>100</v>
      </c>
      <c r="I7" s="98" t="s">
        <v>101</v>
      </c>
      <c r="J7" s="98" t="s">
        <v>102</v>
      </c>
      <c r="K7" s="98" t="s">
        <v>344</v>
      </c>
      <c r="L7" s="120" t="s">
        <v>344</v>
      </c>
    </row>
    <row r="8" spans="1:12" ht="12.75">
      <c r="A8" s="19"/>
      <c r="B8" s="20" t="s">
        <v>104</v>
      </c>
      <c r="C8" s="21"/>
      <c r="D8" s="21"/>
      <c r="E8" s="21"/>
      <c r="F8" s="21"/>
      <c r="G8" s="84"/>
      <c r="H8" s="99"/>
      <c r="I8" s="94"/>
      <c r="J8" s="94"/>
      <c r="K8" s="94"/>
      <c r="L8" s="118"/>
    </row>
    <row r="9" spans="1:12" ht="12.75">
      <c r="A9" s="23"/>
      <c r="B9" s="24" t="s">
        <v>105</v>
      </c>
      <c r="C9" s="25"/>
      <c r="D9" s="25"/>
      <c r="E9" s="25"/>
      <c r="F9" s="25"/>
      <c r="G9" s="85"/>
      <c r="H9" s="100"/>
      <c r="I9" s="101"/>
      <c r="J9" s="101"/>
      <c r="K9" s="101"/>
      <c r="L9" s="121"/>
    </row>
    <row r="10" spans="1:12" ht="12.75">
      <c r="A10" s="26">
        <v>0</v>
      </c>
      <c r="B10" s="25" t="s">
        <v>106</v>
      </c>
      <c r="C10" s="27">
        <v>31.56</v>
      </c>
      <c r="D10" s="27">
        <v>114.28</v>
      </c>
      <c r="E10" s="27">
        <v>3.75</v>
      </c>
      <c r="F10" s="27">
        <v>1.37</v>
      </c>
      <c r="G10" s="86">
        <v>154.34</v>
      </c>
      <c r="H10" s="102">
        <v>-0.4400000000000013</v>
      </c>
      <c r="I10" s="103">
        <v>0.28000000000000114</v>
      </c>
      <c r="J10" s="103">
        <v>-0.25</v>
      </c>
      <c r="K10" s="103">
        <v>0.37</v>
      </c>
      <c r="L10" s="122">
        <v>-0.2599999999999909</v>
      </c>
    </row>
    <row r="11" spans="1:12" ht="12.75">
      <c r="A11" s="29" t="s">
        <v>107</v>
      </c>
      <c r="B11" s="25" t="s">
        <v>108</v>
      </c>
      <c r="C11" s="27">
        <v>3719.29</v>
      </c>
      <c r="D11" s="103">
        <v>1822.24</v>
      </c>
      <c r="E11" s="27">
        <v>123.64</v>
      </c>
      <c r="F11" s="27">
        <v>141.03</v>
      </c>
      <c r="G11" s="131">
        <f>C11+D11+F11+E11*1.9</f>
        <v>5917.476</v>
      </c>
      <c r="H11" s="102">
        <v>242.85</v>
      </c>
      <c r="I11" s="103">
        <v>63.52</v>
      </c>
      <c r="J11" s="103">
        <v>5.39</v>
      </c>
      <c r="K11" s="103">
        <v>16.94</v>
      </c>
      <c r="L11" s="103">
        <v>333.549</v>
      </c>
    </row>
    <row r="12" spans="1:12" ht="16.5" customHeight="1">
      <c r="A12" s="30"/>
      <c r="B12" s="24" t="s">
        <v>109</v>
      </c>
      <c r="C12" s="31">
        <v>3750.85</v>
      </c>
      <c r="D12" s="105">
        <v>1936.52</v>
      </c>
      <c r="E12" s="31">
        <v>127.39</v>
      </c>
      <c r="F12" s="31">
        <v>141.94</v>
      </c>
      <c r="G12" s="132">
        <v>6071.349</v>
      </c>
      <c r="H12" s="104">
        <v>242.85</v>
      </c>
      <c r="I12" s="103">
        <v>63.52</v>
      </c>
      <c r="J12" s="105">
        <v>5.39</v>
      </c>
      <c r="K12" s="105">
        <v>16.94</v>
      </c>
      <c r="L12" s="103">
        <v>333.549</v>
      </c>
    </row>
    <row r="13" spans="1:12" ht="12.75">
      <c r="A13" s="30"/>
      <c r="B13" s="25" t="s">
        <v>110</v>
      </c>
      <c r="C13" s="27">
        <v>2187.005117</v>
      </c>
      <c r="D13" s="27">
        <v>677.103413</v>
      </c>
      <c r="E13" s="27">
        <v>52.154213</v>
      </c>
      <c r="F13" s="27">
        <v>41.49345100000001</v>
      </c>
      <c r="G13" s="86">
        <v>3004.6949857000004</v>
      </c>
      <c r="H13" s="102">
        <v>180.95699999999988</v>
      </c>
      <c r="I13" s="103">
        <v>49.9</v>
      </c>
      <c r="J13" s="103">
        <v>3.45</v>
      </c>
      <c r="K13" s="103">
        <v>6.075</v>
      </c>
      <c r="L13" s="122">
        <v>243.57200000000012</v>
      </c>
    </row>
    <row r="14" spans="1:12" ht="12.75">
      <c r="A14" s="30"/>
      <c r="B14" s="25" t="s">
        <v>111</v>
      </c>
      <c r="C14" s="27">
        <v>1563.8448829999998</v>
      </c>
      <c r="D14" s="27">
        <v>1259.416587</v>
      </c>
      <c r="E14" s="27">
        <v>75.235787</v>
      </c>
      <c r="F14" s="27">
        <v>100.44654899999999</v>
      </c>
      <c r="G14" s="86">
        <v>3066.6540142999997</v>
      </c>
      <c r="H14" s="102">
        <v>61.89300000000003</v>
      </c>
      <c r="I14" s="103">
        <v>13.620000000000118</v>
      </c>
      <c r="J14" s="103">
        <v>1.94</v>
      </c>
      <c r="K14" s="103">
        <v>10.865</v>
      </c>
      <c r="L14" s="122">
        <v>89.97699999999986</v>
      </c>
    </row>
    <row r="15" spans="1:12" ht="12.75">
      <c r="A15" s="30"/>
      <c r="B15" s="24" t="s">
        <v>112</v>
      </c>
      <c r="C15" s="27"/>
      <c r="D15" s="27"/>
      <c r="E15" s="27"/>
      <c r="F15" s="27"/>
      <c r="G15" s="86"/>
      <c r="H15" s="106"/>
      <c r="I15" s="107"/>
      <c r="J15" s="107"/>
      <c r="K15" s="107"/>
      <c r="L15" s="123"/>
    </row>
    <row r="16" spans="1:12" ht="12.75">
      <c r="A16" s="26">
        <v>3</v>
      </c>
      <c r="B16" s="25" t="s">
        <v>113</v>
      </c>
      <c r="C16" s="27">
        <v>102.03</v>
      </c>
      <c r="D16" s="103">
        <v>110.61</v>
      </c>
      <c r="E16" s="27">
        <v>6</v>
      </c>
      <c r="F16" s="27">
        <v>0.04</v>
      </c>
      <c r="G16" s="131">
        <f>C16+D16+F16+E16*1.9</f>
        <v>224.07999999999998</v>
      </c>
      <c r="H16" s="102">
        <v>10.03</v>
      </c>
      <c r="I16" s="103">
        <v>0.61</v>
      </c>
      <c r="J16" s="103">
        <v>-2</v>
      </c>
      <c r="K16" s="103">
        <v>0.04</v>
      </c>
      <c r="L16" s="133">
        <f>H16+I16+K16+J16*1.9</f>
        <v>6.879999999999998</v>
      </c>
    </row>
    <row r="17" spans="1:12" ht="12.75">
      <c r="A17" s="26">
        <v>4</v>
      </c>
      <c r="B17" s="25" t="s">
        <v>114</v>
      </c>
      <c r="C17" s="27">
        <v>129.23</v>
      </c>
      <c r="D17" s="27">
        <v>751.47</v>
      </c>
      <c r="E17" s="27">
        <v>24.48</v>
      </c>
      <c r="F17" s="27">
        <v>9.9</v>
      </c>
      <c r="G17" s="86">
        <v>937.1</v>
      </c>
      <c r="H17" s="102">
        <v>73.23</v>
      </c>
      <c r="I17" s="103">
        <v>-3.5299999999999727</v>
      </c>
      <c r="J17" s="103">
        <v>7.48</v>
      </c>
      <c r="K17" s="103">
        <v>7.9</v>
      </c>
      <c r="L17" s="122">
        <v>91.80000000000007</v>
      </c>
    </row>
    <row r="18" spans="1:12" ht="12.75">
      <c r="A18" s="26">
        <v>5</v>
      </c>
      <c r="B18" s="25" t="s">
        <v>115</v>
      </c>
      <c r="C18" s="27">
        <v>18.69</v>
      </c>
      <c r="D18" s="27">
        <v>61.9</v>
      </c>
      <c r="E18" s="27">
        <v>4.24</v>
      </c>
      <c r="F18" s="27">
        <v>0</v>
      </c>
      <c r="G18" s="86">
        <v>88.65</v>
      </c>
      <c r="H18" s="102">
        <v>2.69</v>
      </c>
      <c r="I18" s="103">
        <v>24.9</v>
      </c>
      <c r="J18" s="103">
        <v>4.24</v>
      </c>
      <c r="K18" s="103">
        <v>0</v>
      </c>
      <c r="L18" s="122">
        <v>35.65</v>
      </c>
    </row>
    <row r="19" spans="1:12" ht="12.75">
      <c r="A19" s="26">
        <v>6</v>
      </c>
      <c r="B19" s="25" t="s">
        <v>116</v>
      </c>
      <c r="C19" s="27">
        <v>12.36</v>
      </c>
      <c r="D19" s="27">
        <v>13.47</v>
      </c>
      <c r="E19" s="27">
        <v>1.64</v>
      </c>
      <c r="F19" s="27">
        <v>0.08</v>
      </c>
      <c r="G19" s="86">
        <v>29.04</v>
      </c>
      <c r="H19" s="102">
        <v>5.36</v>
      </c>
      <c r="I19" s="103">
        <v>11.47</v>
      </c>
      <c r="J19" s="103">
        <v>1.64</v>
      </c>
      <c r="K19" s="103">
        <v>0.08</v>
      </c>
      <c r="L19" s="122">
        <v>20.04</v>
      </c>
    </row>
    <row r="20" spans="1:12" ht="12.75">
      <c r="A20" s="30"/>
      <c r="B20" s="24" t="s">
        <v>117</v>
      </c>
      <c r="C20" s="31">
        <v>262.31</v>
      </c>
      <c r="D20" s="105">
        <f>SUM(D16:D19)</f>
        <v>937.45</v>
      </c>
      <c r="E20" s="31">
        <v>36.36</v>
      </c>
      <c r="F20" s="31">
        <v>10.02</v>
      </c>
      <c r="G20" s="132">
        <f>SUM(G16:G19)</f>
        <v>1278.8700000000001</v>
      </c>
      <c r="H20" s="104">
        <v>89.31</v>
      </c>
      <c r="I20" s="105">
        <f>SUM(I16:I19)</f>
        <v>33.450000000000024</v>
      </c>
      <c r="J20" s="105">
        <v>10.36</v>
      </c>
      <c r="K20" s="105">
        <v>8.02</v>
      </c>
      <c r="L20" s="134">
        <f>H20+I20+K20+J20*1.9</f>
        <v>150.46400000000003</v>
      </c>
    </row>
    <row r="21" spans="1:12" ht="24.75" customHeight="1">
      <c r="A21" s="33"/>
      <c r="B21" s="34" t="s">
        <v>118</v>
      </c>
      <c r="C21" s="35">
        <v>4013.16</v>
      </c>
      <c r="D21" s="109">
        <f>D12+D20</f>
        <v>2873.9700000000003</v>
      </c>
      <c r="E21" s="35">
        <v>163.75</v>
      </c>
      <c r="F21" s="35">
        <v>152.42</v>
      </c>
      <c r="G21" s="137">
        <v>7350.699</v>
      </c>
      <c r="H21" s="108">
        <v>332.16</v>
      </c>
      <c r="I21" s="109">
        <f>I12+I20</f>
        <v>96.97000000000003</v>
      </c>
      <c r="J21" s="109">
        <v>15.75</v>
      </c>
      <c r="K21" s="109">
        <v>25.42</v>
      </c>
      <c r="L21" s="135">
        <f>L12+L20</f>
        <v>484.01300000000003</v>
      </c>
    </row>
    <row r="22" spans="1:13" ht="24.75" customHeight="1">
      <c r="A22" s="30"/>
      <c r="B22" s="24" t="s">
        <v>346</v>
      </c>
      <c r="C22" s="31">
        <f>C14+C20</f>
        <v>1826.1548829999997</v>
      </c>
      <c r="D22" s="31">
        <f aca="true" t="shared" si="0" ref="D22:L22">D14+D20</f>
        <v>2196.866587</v>
      </c>
      <c r="E22" s="31">
        <f t="shared" si="0"/>
        <v>111.595787</v>
      </c>
      <c r="F22" s="31">
        <f t="shared" si="0"/>
        <v>110.46654899999999</v>
      </c>
      <c r="G22" s="31">
        <f t="shared" si="0"/>
        <v>4345.5240143</v>
      </c>
      <c r="H22" s="31">
        <f>H14+H20</f>
        <v>151.20300000000003</v>
      </c>
      <c r="I22" s="31">
        <f t="shared" si="0"/>
        <v>47.07000000000014</v>
      </c>
      <c r="J22" s="31">
        <f t="shared" si="0"/>
        <v>12.299999999999999</v>
      </c>
      <c r="K22" s="31">
        <f t="shared" si="0"/>
        <v>18.884999999999998</v>
      </c>
      <c r="L22" s="31">
        <f t="shared" si="0"/>
        <v>240.4409999999999</v>
      </c>
      <c r="M22" s="105"/>
    </row>
    <row r="23" spans="1:12" ht="22.5" customHeight="1">
      <c r="A23" s="37"/>
      <c r="B23" s="38" t="s">
        <v>119</v>
      </c>
      <c r="C23" s="39"/>
      <c r="D23" s="39"/>
      <c r="E23" s="39"/>
      <c r="F23" s="39"/>
      <c r="G23" s="88"/>
      <c r="H23" s="110"/>
      <c r="I23" s="111"/>
      <c r="J23" s="111"/>
      <c r="K23" s="111"/>
      <c r="L23" s="125"/>
    </row>
    <row r="24" spans="1:12" ht="12.75">
      <c r="A24" s="30"/>
      <c r="B24" s="24" t="s">
        <v>120</v>
      </c>
      <c r="C24" s="40"/>
      <c r="D24" s="40"/>
      <c r="E24" s="40"/>
      <c r="F24" s="40"/>
      <c r="G24" s="89"/>
      <c r="H24" s="102"/>
      <c r="I24" s="103"/>
      <c r="J24" s="103"/>
      <c r="K24" s="103"/>
      <c r="L24" s="122"/>
    </row>
    <row r="25" spans="1:12" ht="12.75">
      <c r="A25" s="26">
        <v>3</v>
      </c>
      <c r="B25" s="25" t="s">
        <v>113</v>
      </c>
      <c r="C25" s="27">
        <v>92.399</v>
      </c>
      <c r="D25" s="27">
        <v>347.78</v>
      </c>
      <c r="E25" s="27">
        <v>28.5</v>
      </c>
      <c r="F25" s="27">
        <v>98.35</v>
      </c>
      <c r="G25" s="86">
        <v>592.69</v>
      </c>
      <c r="H25" s="102">
        <v>-134.601</v>
      </c>
      <c r="I25" s="103">
        <v>-74.22</v>
      </c>
      <c r="J25" s="103">
        <v>-1.5</v>
      </c>
      <c r="K25" s="103">
        <v>-23.65</v>
      </c>
      <c r="L25" s="122">
        <v>-235.31</v>
      </c>
    </row>
    <row r="26" spans="1:12" ht="12.75">
      <c r="A26" s="26">
        <v>4</v>
      </c>
      <c r="B26" s="25" t="s">
        <v>114</v>
      </c>
      <c r="C26" s="27">
        <v>21.08</v>
      </c>
      <c r="D26" s="27">
        <v>486.79</v>
      </c>
      <c r="E26" s="27">
        <v>9.72</v>
      </c>
      <c r="F26" s="27">
        <v>38.39</v>
      </c>
      <c r="G26" s="86">
        <v>564.73</v>
      </c>
      <c r="H26" s="102">
        <v>2.08</v>
      </c>
      <c r="I26" s="103">
        <v>125.79</v>
      </c>
      <c r="J26" s="103">
        <v>8.72</v>
      </c>
      <c r="K26" s="103">
        <v>25.39</v>
      </c>
      <c r="L26" s="122">
        <v>169.83</v>
      </c>
    </row>
    <row r="27" spans="1:12" ht="12.75">
      <c r="A27" s="26">
        <v>5</v>
      </c>
      <c r="B27" s="25" t="s">
        <v>115</v>
      </c>
      <c r="C27" s="27">
        <v>93.78</v>
      </c>
      <c r="D27" s="27">
        <v>267.23</v>
      </c>
      <c r="E27" s="27">
        <v>1</v>
      </c>
      <c r="F27" s="27">
        <v>28.91</v>
      </c>
      <c r="G27" s="86">
        <v>391.83</v>
      </c>
      <c r="H27" s="102">
        <v>-15.22</v>
      </c>
      <c r="I27" s="103">
        <v>6.230000000000018</v>
      </c>
      <c r="J27" s="103">
        <v>-4</v>
      </c>
      <c r="K27" s="103">
        <v>-13.09</v>
      </c>
      <c r="L27" s="122">
        <v>-29.67</v>
      </c>
    </row>
    <row r="28" spans="1:12" ht="12.75">
      <c r="A28" s="26">
        <v>6</v>
      </c>
      <c r="B28" s="25" t="s">
        <v>116</v>
      </c>
      <c r="C28" s="27">
        <v>39.55</v>
      </c>
      <c r="D28" s="27">
        <v>60.86</v>
      </c>
      <c r="E28" s="27">
        <v>2.21</v>
      </c>
      <c r="F28" s="27">
        <v>3.61</v>
      </c>
      <c r="G28" s="86">
        <v>108.22</v>
      </c>
      <c r="H28" s="102">
        <v>0.5499999999999972</v>
      </c>
      <c r="I28" s="103">
        <v>-1.14</v>
      </c>
      <c r="J28" s="103">
        <v>0.21</v>
      </c>
      <c r="K28" s="103">
        <v>2.61</v>
      </c>
      <c r="L28" s="122">
        <v>2.42</v>
      </c>
    </row>
    <row r="29" spans="1:15" ht="12.75">
      <c r="A29" s="26">
        <v>7</v>
      </c>
      <c r="B29" s="25" t="s">
        <v>121</v>
      </c>
      <c r="C29" s="27">
        <v>19.53</v>
      </c>
      <c r="D29" s="27">
        <v>95</v>
      </c>
      <c r="E29" s="27">
        <v>0</v>
      </c>
      <c r="F29" s="27">
        <v>0</v>
      </c>
      <c r="G29" s="86">
        <v>114.53</v>
      </c>
      <c r="H29" s="102">
        <v>18.53</v>
      </c>
      <c r="I29" s="103">
        <v>56</v>
      </c>
      <c r="J29" s="103">
        <v>0</v>
      </c>
      <c r="K29" s="103">
        <v>-36</v>
      </c>
      <c r="L29" s="122">
        <v>38.53</v>
      </c>
      <c r="M29" s="45"/>
      <c r="N29" s="45"/>
      <c r="O29" s="45"/>
    </row>
    <row r="30" spans="1:12" ht="15.75" customHeight="1">
      <c r="A30" s="41"/>
      <c r="B30" s="24" t="s">
        <v>122</v>
      </c>
      <c r="C30" s="31">
        <f>SUM(C25:C29)</f>
        <v>266.33900000000006</v>
      </c>
      <c r="D30" s="31">
        <f>SUM(D25:D29)</f>
        <v>1257.6599999999999</v>
      </c>
      <c r="E30" s="31">
        <f>SUM(E25:E29)</f>
        <v>41.43</v>
      </c>
      <c r="F30" s="31">
        <f>SUM(F25:F29)</f>
        <v>169.26000000000002</v>
      </c>
      <c r="G30" s="87">
        <f>SUM(G25:G29)</f>
        <v>1772</v>
      </c>
      <c r="H30" s="108">
        <v>-129.66099999999994</v>
      </c>
      <c r="I30" s="109">
        <v>112.66</v>
      </c>
      <c r="J30" s="109">
        <v>3.43</v>
      </c>
      <c r="K30" s="109">
        <v>-43.74</v>
      </c>
      <c r="L30" s="124">
        <v>-54.2</v>
      </c>
    </row>
    <row r="31" spans="1:15" s="45" customFormat="1" ht="23.25" customHeight="1">
      <c r="A31" s="42"/>
      <c r="B31" s="43" t="s">
        <v>123</v>
      </c>
      <c r="C31" s="44">
        <f>C21+C30</f>
        <v>4279.499</v>
      </c>
      <c r="D31" s="44">
        <f>D21+D30</f>
        <v>4131.63</v>
      </c>
      <c r="E31" s="44">
        <f>E21+E30</f>
        <v>205.18</v>
      </c>
      <c r="F31" s="44">
        <f>F21+F30</f>
        <v>321.68</v>
      </c>
      <c r="G31" s="90">
        <f>G21+G30</f>
        <v>9122.699</v>
      </c>
      <c r="H31" s="112">
        <v>202.4989999999998</v>
      </c>
      <c r="I31" s="113">
        <v>209.63</v>
      </c>
      <c r="J31" s="113">
        <v>19.18</v>
      </c>
      <c r="K31" s="113">
        <v>-18.32</v>
      </c>
      <c r="L31" s="126">
        <v>430.2990000000009</v>
      </c>
      <c r="M31"/>
      <c r="N31"/>
      <c r="O31"/>
    </row>
    <row r="32" spans="1:12" ht="12.75">
      <c r="A32" s="19">
        <v>8</v>
      </c>
      <c r="B32" s="46" t="s">
        <v>124</v>
      </c>
      <c r="C32" s="47">
        <v>425</v>
      </c>
      <c r="D32" s="47">
        <v>500</v>
      </c>
      <c r="E32" s="47"/>
      <c r="F32" s="47"/>
      <c r="G32" s="91">
        <v>925</v>
      </c>
      <c r="H32" s="110">
        <v>-75</v>
      </c>
      <c r="I32" s="111">
        <v>0</v>
      </c>
      <c r="J32" s="111">
        <v>0</v>
      </c>
      <c r="K32" s="111">
        <v>0</v>
      </c>
      <c r="L32" s="125">
        <v>-75</v>
      </c>
    </row>
    <row r="33" spans="1:12" ht="12.75">
      <c r="A33" s="49" t="s">
        <v>125</v>
      </c>
      <c r="B33" s="25" t="s">
        <v>219</v>
      </c>
      <c r="C33" s="27">
        <v>1350</v>
      </c>
      <c r="D33" s="27">
        <v>2400</v>
      </c>
      <c r="E33" s="27"/>
      <c r="F33" s="27"/>
      <c r="G33" s="86">
        <v>3750</v>
      </c>
      <c r="H33" s="114">
        <v>12</v>
      </c>
      <c r="I33" s="115">
        <v>82</v>
      </c>
      <c r="J33" s="115">
        <v>0</v>
      </c>
      <c r="K33" s="115">
        <v>0</v>
      </c>
      <c r="L33" s="127">
        <v>94</v>
      </c>
    </row>
    <row r="34" spans="1:12" ht="12.75">
      <c r="A34" s="50"/>
      <c r="B34" s="20" t="s">
        <v>126</v>
      </c>
      <c r="C34" s="51">
        <f>C31+C32+C33</f>
        <v>6054.499</v>
      </c>
      <c r="D34" s="51">
        <f>D31+D32+D33</f>
        <v>7031.63</v>
      </c>
      <c r="E34" s="51">
        <f>E31+E32+E33</f>
        <v>205.18</v>
      </c>
      <c r="F34" s="51">
        <f>F31+F32+F33</f>
        <v>321.68</v>
      </c>
      <c r="G34" s="92">
        <f>G31+G32+G33</f>
        <v>13797.699</v>
      </c>
      <c r="H34" s="116">
        <v>138.4989999999998</v>
      </c>
      <c r="I34" s="117">
        <v>291.63</v>
      </c>
      <c r="J34" s="117">
        <v>19.18</v>
      </c>
      <c r="K34" s="117">
        <v>-18.32</v>
      </c>
      <c r="L34" s="128">
        <v>448.2990000000009</v>
      </c>
    </row>
    <row r="35" spans="1:12" ht="12.75">
      <c r="A35" s="52"/>
      <c r="B35" s="25" t="s">
        <v>110</v>
      </c>
      <c r="C35" s="27">
        <v>2187.005117</v>
      </c>
      <c r="D35" s="27">
        <v>677.103413</v>
      </c>
      <c r="E35" s="27">
        <v>52.154213</v>
      </c>
      <c r="F35" s="27">
        <v>41.49345100000001</v>
      </c>
      <c r="G35" s="86">
        <v>3004.6949857000004</v>
      </c>
      <c r="H35" s="102">
        <v>180.95699999999988</v>
      </c>
      <c r="I35" s="103">
        <v>49.9</v>
      </c>
      <c r="J35" s="103">
        <v>3.45</v>
      </c>
      <c r="K35" s="103">
        <v>6.075</v>
      </c>
      <c r="L35" s="122">
        <v>243.57200000000012</v>
      </c>
    </row>
    <row r="36" spans="1:12" ht="18" customHeight="1">
      <c r="A36" s="53"/>
      <c r="B36" s="34" t="s">
        <v>127</v>
      </c>
      <c r="C36" s="35">
        <v>3867.4938829999996</v>
      </c>
      <c r="D36" s="35">
        <v>6354.526587</v>
      </c>
      <c r="E36" s="35">
        <v>153.025787</v>
      </c>
      <c r="F36" s="35">
        <v>280.18654899999996</v>
      </c>
      <c r="G36" s="87">
        <v>10793.0040143</v>
      </c>
      <c r="H36" s="108">
        <v>-42.458000000000084</v>
      </c>
      <c r="I36" s="109">
        <v>241.73</v>
      </c>
      <c r="J36" s="109">
        <v>15.73</v>
      </c>
      <c r="K36" s="109">
        <v>-24.395</v>
      </c>
      <c r="L36" s="124">
        <v>204.72700000000077</v>
      </c>
    </row>
    <row r="37" spans="1:7" ht="18" customHeight="1">
      <c r="A37" s="25"/>
      <c r="B37" s="24"/>
      <c r="C37" s="31"/>
      <c r="D37" s="31"/>
      <c r="E37" s="31"/>
      <c r="F37" s="31"/>
      <c r="G37" s="31"/>
    </row>
    <row r="38" spans="2:4" ht="12.75">
      <c r="B38" s="17" t="s">
        <v>128</v>
      </c>
      <c r="C38" s="17"/>
      <c r="D38" s="17"/>
    </row>
    <row r="39" spans="2:6" ht="14.25">
      <c r="B39" s="54" t="s">
        <v>129</v>
      </c>
      <c r="C39" s="17"/>
      <c r="D39" s="55"/>
      <c r="E39" s="17"/>
      <c r="F39" s="17"/>
    </row>
    <row r="40" spans="2:6" ht="14.25">
      <c r="B40" s="54" t="s">
        <v>130</v>
      </c>
      <c r="C40" s="17"/>
      <c r="D40" s="17"/>
      <c r="E40" s="17"/>
      <c r="F40" s="17"/>
    </row>
    <row r="41" spans="5:6" ht="12.75">
      <c r="E41" s="17"/>
      <c r="F41" s="17"/>
    </row>
    <row r="43" ht="12.75">
      <c r="B43" s="45" t="s">
        <v>131</v>
      </c>
    </row>
    <row r="44" ht="12.75">
      <c r="B44" s="17" t="s">
        <v>132</v>
      </c>
    </row>
    <row r="45" ht="12.75">
      <c r="B45" s="17" t="s">
        <v>133</v>
      </c>
    </row>
    <row r="46" spans="2:4" ht="12.75">
      <c r="B46" s="17" t="s">
        <v>134</v>
      </c>
      <c r="C46" s="17"/>
      <c r="D46" s="17"/>
    </row>
    <row r="47" ht="12.75">
      <c r="B47" s="17" t="s">
        <v>135</v>
      </c>
    </row>
    <row r="48" ht="12.75">
      <c r="B48" s="17" t="s">
        <v>136</v>
      </c>
    </row>
    <row r="49" ht="12.75">
      <c r="B49" s="17" t="s">
        <v>137</v>
      </c>
    </row>
  </sheetData>
  <printOptions/>
  <pageMargins left="0.75" right="0.75" top="1" bottom="1" header="0.5" footer="0.5"/>
  <pageSetup horizontalDpi="300" verticalDpi="300" orientation="landscape" paperSize="9" scale="84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I82" sqref="I82"/>
    </sheetView>
  </sheetViews>
  <sheetFormatPr defaultColWidth="11.421875" defaultRowHeight="12.75"/>
  <cols>
    <col min="1" max="1" width="9.140625" style="0" customWidth="1"/>
    <col min="2" max="2" width="20.7109375" style="0" customWidth="1"/>
    <col min="3" max="5" width="9.140625" style="0" customWidth="1"/>
    <col min="6" max="6" width="11.140625" style="0" customWidth="1"/>
    <col min="7" max="7" width="12.421875" style="0" customWidth="1"/>
    <col min="8" max="16384" width="9.140625" style="0" customWidth="1"/>
  </cols>
  <sheetData>
    <row r="1" ht="18.75">
      <c r="B1" s="11" t="s">
        <v>220</v>
      </c>
    </row>
    <row r="2" spans="2:5" ht="12.75">
      <c r="B2" t="s">
        <v>219</v>
      </c>
      <c r="C2" t="s">
        <v>219</v>
      </c>
      <c r="D2" t="s">
        <v>219</v>
      </c>
      <c r="E2" t="s">
        <v>221</v>
      </c>
    </row>
    <row r="3" spans="1:8" ht="12.75">
      <c r="A3" s="12"/>
      <c r="B3" s="38" t="s">
        <v>1</v>
      </c>
      <c r="C3" s="21" t="s">
        <v>94</v>
      </c>
      <c r="D3" s="21" t="s">
        <v>95</v>
      </c>
      <c r="E3" s="21" t="s">
        <v>222</v>
      </c>
      <c r="F3" s="21" t="s">
        <v>97</v>
      </c>
      <c r="G3" s="22" t="s">
        <v>142</v>
      </c>
      <c r="H3" s="22" t="s">
        <v>223</v>
      </c>
    </row>
    <row r="4" spans="1:8" ht="12.75">
      <c r="A4" s="75"/>
      <c r="B4" s="75"/>
      <c r="C4" s="24" t="s">
        <v>147</v>
      </c>
      <c r="D4" s="24" t="s">
        <v>224</v>
      </c>
      <c r="E4" s="24" t="s">
        <v>102</v>
      </c>
      <c r="F4" s="24" t="s">
        <v>147</v>
      </c>
      <c r="G4" s="76" t="s">
        <v>225</v>
      </c>
      <c r="H4" s="77" t="s">
        <v>226</v>
      </c>
    </row>
    <row r="5" spans="1:9" ht="12.75">
      <c r="A5" s="59"/>
      <c r="B5" s="50" t="s">
        <v>227</v>
      </c>
      <c r="C5" s="61">
        <v>0</v>
      </c>
      <c r="D5" s="61">
        <v>5.59</v>
      </c>
      <c r="E5" s="61">
        <v>2.59</v>
      </c>
      <c r="F5" s="61">
        <v>5.57</v>
      </c>
      <c r="G5" s="61">
        <v>16.09</v>
      </c>
      <c r="H5" s="6">
        <v>1982</v>
      </c>
      <c r="I5" s="17"/>
    </row>
    <row r="6" spans="1:9" ht="12.75">
      <c r="A6" s="23"/>
      <c r="B6" s="52" t="s">
        <v>228</v>
      </c>
      <c r="C6" s="63">
        <v>2</v>
      </c>
      <c r="D6" s="63">
        <v>0.3</v>
      </c>
      <c r="E6" s="63">
        <v>0.1</v>
      </c>
      <c r="F6" s="63">
        <v>0</v>
      </c>
      <c r="G6" s="63">
        <v>2.49</v>
      </c>
      <c r="H6" s="8">
        <v>1987</v>
      </c>
      <c r="I6" s="17"/>
    </row>
    <row r="7" spans="1:9" ht="12.75">
      <c r="A7" s="23"/>
      <c r="B7" s="52" t="s">
        <v>229</v>
      </c>
      <c r="C7" s="63">
        <v>0</v>
      </c>
      <c r="D7" s="63">
        <v>2.35</v>
      </c>
      <c r="E7" s="63">
        <v>0</v>
      </c>
      <c r="F7" s="63">
        <v>3.09</v>
      </c>
      <c r="G7" s="63">
        <v>5.44</v>
      </c>
      <c r="H7" s="8">
        <v>1991</v>
      </c>
      <c r="I7" s="17"/>
    </row>
    <row r="8" spans="1:9" ht="12.75">
      <c r="A8" s="23"/>
      <c r="B8" s="52" t="s">
        <v>230</v>
      </c>
      <c r="C8" s="63">
        <v>0.3</v>
      </c>
      <c r="D8" s="63">
        <v>1.66</v>
      </c>
      <c r="E8" s="63">
        <v>0</v>
      </c>
      <c r="F8" s="63">
        <v>0</v>
      </c>
      <c r="G8" s="63">
        <v>1.96</v>
      </c>
      <c r="H8" s="8">
        <v>1986</v>
      </c>
      <c r="I8" s="17"/>
    </row>
    <row r="9" spans="1:9" ht="12.75">
      <c r="A9" s="23"/>
      <c r="B9" s="52" t="s">
        <v>231</v>
      </c>
      <c r="C9" s="63">
        <v>0.97</v>
      </c>
      <c r="D9" s="63">
        <v>2.72</v>
      </c>
      <c r="E9" s="63">
        <v>0</v>
      </c>
      <c r="F9" s="63">
        <v>0</v>
      </c>
      <c r="G9" s="63">
        <v>3.69</v>
      </c>
      <c r="H9" s="8">
        <v>1986</v>
      </c>
      <c r="I9" s="17"/>
    </row>
    <row r="10" spans="1:9" ht="12.75">
      <c r="A10" s="23"/>
      <c r="B10" s="52" t="s">
        <v>232</v>
      </c>
      <c r="C10" s="63">
        <v>2.25</v>
      </c>
      <c r="D10" s="63">
        <v>6.8</v>
      </c>
      <c r="E10" s="63">
        <v>0</v>
      </c>
      <c r="F10" s="63">
        <v>0</v>
      </c>
      <c r="G10" s="63">
        <v>9.05</v>
      </c>
      <c r="H10" s="8">
        <v>1998</v>
      </c>
      <c r="I10" s="17"/>
    </row>
    <row r="11" spans="1:9" ht="12.75">
      <c r="A11" s="23"/>
      <c r="B11" s="52" t="s">
        <v>233</v>
      </c>
      <c r="C11" s="63">
        <v>4.3</v>
      </c>
      <c r="D11" s="63">
        <v>0.48</v>
      </c>
      <c r="E11" s="63">
        <v>0</v>
      </c>
      <c r="F11" s="63">
        <v>0</v>
      </c>
      <c r="G11" s="63">
        <v>4.78</v>
      </c>
      <c r="H11" s="8">
        <v>1994</v>
      </c>
      <c r="I11" s="17"/>
    </row>
    <row r="12" spans="1:9" ht="12.75">
      <c r="A12" s="23"/>
      <c r="B12" s="52" t="s">
        <v>234</v>
      </c>
      <c r="C12" s="63">
        <v>30.75</v>
      </c>
      <c r="D12" s="63">
        <v>11.34</v>
      </c>
      <c r="E12" s="63">
        <v>0.58</v>
      </c>
      <c r="F12" s="63">
        <v>0</v>
      </c>
      <c r="G12" s="63">
        <v>43.19</v>
      </c>
      <c r="H12" s="8">
        <v>1991</v>
      </c>
      <c r="I12" s="17"/>
    </row>
    <row r="13" spans="1:9" ht="12.75">
      <c r="A13" s="23"/>
      <c r="B13" s="52" t="s">
        <v>235</v>
      </c>
      <c r="C13" s="63">
        <v>0</v>
      </c>
      <c r="D13" s="63">
        <v>35.41</v>
      </c>
      <c r="E13" s="63">
        <v>8.52</v>
      </c>
      <c r="F13" s="63">
        <v>40.35</v>
      </c>
      <c r="G13" s="63">
        <v>91.95</v>
      </c>
      <c r="H13" s="8">
        <v>1997</v>
      </c>
      <c r="I13" s="17"/>
    </row>
    <row r="14" spans="1:9" ht="12.75">
      <c r="A14" s="23"/>
      <c r="B14" s="52" t="s">
        <v>236</v>
      </c>
      <c r="C14" s="63">
        <v>0</v>
      </c>
      <c r="D14" s="63">
        <v>24.5</v>
      </c>
      <c r="E14" s="63">
        <v>4.6</v>
      </c>
      <c r="F14" s="63">
        <v>15.5</v>
      </c>
      <c r="G14" s="63">
        <v>48.74</v>
      </c>
      <c r="H14" s="8">
        <v>1983</v>
      </c>
      <c r="I14" s="17"/>
    </row>
    <row r="15" spans="1:9" ht="12.75">
      <c r="A15" s="23"/>
      <c r="B15" s="52" t="s">
        <v>237</v>
      </c>
      <c r="C15" s="63">
        <v>1</v>
      </c>
      <c r="D15" s="63">
        <v>20.36</v>
      </c>
      <c r="E15" s="63">
        <v>6.31</v>
      </c>
      <c r="F15" s="63">
        <v>4.07</v>
      </c>
      <c r="G15" s="63">
        <v>37.42</v>
      </c>
      <c r="H15" s="8">
        <v>1986</v>
      </c>
      <c r="I15" s="17"/>
    </row>
    <row r="16" spans="1:9" ht="12.75">
      <c r="A16" s="23"/>
      <c r="B16" s="52" t="s">
        <v>238</v>
      </c>
      <c r="C16" s="63">
        <v>11.4</v>
      </c>
      <c r="D16" s="63">
        <v>167.2</v>
      </c>
      <c r="E16" s="63">
        <v>5.8</v>
      </c>
      <c r="F16" s="63">
        <v>19.7</v>
      </c>
      <c r="G16" s="63">
        <v>209.32</v>
      </c>
      <c r="H16" s="8">
        <v>1984</v>
      </c>
      <c r="I16" s="17"/>
    </row>
    <row r="17" spans="1:9" ht="12.75">
      <c r="A17" s="23"/>
      <c r="B17" s="52" t="s">
        <v>239</v>
      </c>
      <c r="C17" s="63">
        <v>18.52</v>
      </c>
      <c r="D17" s="63">
        <v>0</v>
      </c>
      <c r="E17" s="63">
        <v>0</v>
      </c>
      <c r="F17" s="63">
        <v>0</v>
      </c>
      <c r="G17" s="63">
        <v>18.52</v>
      </c>
      <c r="H17" s="8">
        <v>2000</v>
      </c>
      <c r="I17" s="17"/>
    </row>
    <row r="18" spans="1:9" ht="12.75">
      <c r="A18" s="23"/>
      <c r="B18" s="52" t="s">
        <v>240</v>
      </c>
      <c r="C18" s="63">
        <v>20.909</v>
      </c>
      <c r="D18" s="63">
        <v>69.07</v>
      </c>
      <c r="E18" s="63">
        <v>0</v>
      </c>
      <c r="F18" s="63">
        <v>10.07</v>
      </c>
      <c r="G18" s="63">
        <v>100.05</v>
      </c>
      <c r="H18" s="8">
        <v>1998</v>
      </c>
      <c r="I18" s="17"/>
    </row>
    <row r="19" spans="1:9" ht="12.75">
      <c r="A19" s="57"/>
      <c r="B19" s="41" t="s">
        <v>159</v>
      </c>
      <c r="C19" s="65">
        <v>92.399</v>
      </c>
      <c r="D19" s="65">
        <v>347.78</v>
      </c>
      <c r="E19" s="65">
        <v>28.5</v>
      </c>
      <c r="F19" s="65">
        <v>98.35</v>
      </c>
      <c r="G19" s="65">
        <v>592.69</v>
      </c>
      <c r="H19" s="58"/>
      <c r="I19" s="17"/>
    </row>
    <row r="20" spans="1:8" ht="12.75">
      <c r="A20" s="59"/>
      <c r="B20" s="50" t="s">
        <v>241</v>
      </c>
      <c r="C20" s="61">
        <v>0</v>
      </c>
      <c r="D20" s="61">
        <v>5.81</v>
      </c>
      <c r="E20" s="61">
        <v>1</v>
      </c>
      <c r="F20" s="61">
        <v>1</v>
      </c>
      <c r="G20" s="61">
        <v>8.71</v>
      </c>
      <c r="H20" s="6">
        <v>1978</v>
      </c>
    </row>
    <row r="21" spans="1:8" ht="12.75">
      <c r="A21" s="23"/>
      <c r="B21" s="52" t="s">
        <v>242</v>
      </c>
      <c r="C21" s="63">
        <v>0.99</v>
      </c>
      <c r="D21" s="63">
        <v>1.58</v>
      </c>
      <c r="E21" s="63">
        <v>0.09</v>
      </c>
      <c r="F21" s="63">
        <v>0</v>
      </c>
      <c r="G21" s="63">
        <v>2.75</v>
      </c>
      <c r="H21" s="8">
        <v>1992</v>
      </c>
    </row>
    <row r="22" spans="1:8" ht="12.75">
      <c r="A22" s="23"/>
      <c r="B22" s="52" t="s">
        <v>243</v>
      </c>
      <c r="C22" s="63">
        <v>0</v>
      </c>
      <c r="D22" s="63">
        <v>4.25</v>
      </c>
      <c r="E22" s="63">
        <v>0</v>
      </c>
      <c r="F22" s="63">
        <v>0.94</v>
      </c>
      <c r="G22" s="63">
        <v>5.19</v>
      </c>
      <c r="H22" s="8">
        <v>1990</v>
      </c>
    </row>
    <row r="23" spans="1:8" ht="12.75">
      <c r="A23" s="23"/>
      <c r="B23" s="52" t="s">
        <v>244</v>
      </c>
      <c r="C23" s="63">
        <v>0</v>
      </c>
      <c r="D23" s="63">
        <v>2.35</v>
      </c>
      <c r="E23" s="63">
        <v>0</v>
      </c>
      <c r="F23" s="63">
        <v>0.67</v>
      </c>
      <c r="G23" s="63">
        <v>3.02</v>
      </c>
      <c r="H23" s="8">
        <v>1991</v>
      </c>
    </row>
    <row r="24" spans="1:8" ht="12.75">
      <c r="A24" s="23"/>
      <c r="B24" s="52" t="s">
        <v>245</v>
      </c>
      <c r="C24" s="63">
        <v>4.3</v>
      </c>
      <c r="D24" s="63">
        <v>0</v>
      </c>
      <c r="E24" s="63">
        <v>0</v>
      </c>
      <c r="F24" s="63">
        <v>0</v>
      </c>
      <c r="G24" s="63">
        <v>4.3</v>
      </c>
      <c r="H24" s="8">
        <v>1995</v>
      </c>
    </row>
    <row r="25" spans="1:8" ht="12.75">
      <c r="A25" s="23"/>
      <c r="B25" s="52" t="s">
        <v>246</v>
      </c>
      <c r="C25" s="63">
        <v>0</v>
      </c>
      <c r="D25" s="63">
        <v>3.3</v>
      </c>
      <c r="E25" s="63">
        <v>0</v>
      </c>
      <c r="F25" s="63">
        <v>0.8</v>
      </c>
      <c r="G25" s="63">
        <v>4.1</v>
      </c>
      <c r="H25" s="8">
        <v>1990</v>
      </c>
    </row>
    <row r="26" spans="1:8" ht="12.75">
      <c r="A26" s="23"/>
      <c r="B26" s="52" t="s">
        <v>247</v>
      </c>
      <c r="C26" s="63">
        <v>0</v>
      </c>
      <c r="D26" s="63">
        <v>400</v>
      </c>
      <c r="E26" s="63">
        <v>0</v>
      </c>
      <c r="F26" s="63">
        <v>23.74</v>
      </c>
      <c r="G26" s="63">
        <v>423.74</v>
      </c>
      <c r="H26" s="8">
        <v>1997</v>
      </c>
    </row>
    <row r="27" spans="1:8" ht="12.75">
      <c r="A27" s="23"/>
      <c r="B27" s="52" t="s">
        <v>248</v>
      </c>
      <c r="C27" s="63">
        <v>4.59</v>
      </c>
      <c r="D27" s="63">
        <v>0.52</v>
      </c>
      <c r="E27" s="63">
        <v>0.15</v>
      </c>
      <c r="F27" s="63">
        <v>0</v>
      </c>
      <c r="G27" s="63">
        <v>5.39</v>
      </c>
      <c r="H27" s="8">
        <v>1993</v>
      </c>
    </row>
    <row r="28" spans="1:8" ht="12.75">
      <c r="A28" s="23"/>
      <c r="B28" s="52" t="s">
        <v>249</v>
      </c>
      <c r="C28" s="63">
        <v>3.6</v>
      </c>
      <c r="D28" s="63">
        <v>0</v>
      </c>
      <c r="E28" s="63">
        <v>0</v>
      </c>
      <c r="F28" s="63">
        <v>0</v>
      </c>
      <c r="G28" s="63">
        <v>3.6</v>
      </c>
      <c r="H28" s="8">
        <v>1992</v>
      </c>
    </row>
    <row r="29" spans="1:8" ht="12.75">
      <c r="A29" s="23"/>
      <c r="B29" s="52" t="s">
        <v>250</v>
      </c>
      <c r="C29" s="63">
        <v>0</v>
      </c>
      <c r="D29" s="63">
        <v>20.79</v>
      </c>
      <c r="E29" s="63">
        <v>3.06</v>
      </c>
      <c r="F29" s="63">
        <v>3.67</v>
      </c>
      <c r="G29" s="63">
        <v>30.28</v>
      </c>
      <c r="H29" s="8">
        <v>1981</v>
      </c>
    </row>
    <row r="30" spans="1:8" ht="12.75">
      <c r="A30" s="23"/>
      <c r="B30" s="52" t="s">
        <v>251</v>
      </c>
      <c r="C30" s="63">
        <v>7.6</v>
      </c>
      <c r="D30" s="63">
        <v>19.9</v>
      </c>
      <c r="E30" s="63">
        <v>1.04</v>
      </c>
      <c r="F30" s="63">
        <v>0</v>
      </c>
      <c r="G30" s="63">
        <v>29.47</v>
      </c>
      <c r="H30" s="8">
        <v>1989</v>
      </c>
    </row>
    <row r="31" spans="1:8" ht="12.75">
      <c r="A31" s="23"/>
      <c r="B31" s="52" t="s">
        <v>252</v>
      </c>
      <c r="C31" s="63">
        <v>0</v>
      </c>
      <c r="D31" s="63">
        <v>28.29</v>
      </c>
      <c r="E31" s="63">
        <v>4.38</v>
      </c>
      <c r="F31" s="63">
        <v>7.57</v>
      </c>
      <c r="G31" s="63">
        <v>44.18</v>
      </c>
      <c r="H31" s="8">
        <v>1995</v>
      </c>
    </row>
    <row r="32" spans="1:8" ht="12.75">
      <c r="A32" s="57"/>
      <c r="B32" s="41" t="s">
        <v>159</v>
      </c>
      <c r="C32" s="65">
        <v>21.08</v>
      </c>
      <c r="D32" s="65">
        <v>486.79</v>
      </c>
      <c r="E32" s="65">
        <v>9.72</v>
      </c>
      <c r="F32" s="65">
        <v>38.39</v>
      </c>
      <c r="G32" s="65">
        <v>564.73</v>
      </c>
      <c r="H32" s="58"/>
    </row>
    <row r="33" spans="1:8" ht="12.75">
      <c r="A33" s="59"/>
      <c r="B33" s="50" t="s">
        <v>253</v>
      </c>
      <c r="C33" s="61">
        <v>2.1</v>
      </c>
      <c r="D33" s="61">
        <v>0</v>
      </c>
      <c r="E33" s="61">
        <v>0</v>
      </c>
      <c r="F33" s="61">
        <v>0</v>
      </c>
      <c r="G33" s="61">
        <v>2.1</v>
      </c>
      <c r="H33" s="6">
        <v>1989</v>
      </c>
    </row>
    <row r="34" spans="1:8" ht="12.75">
      <c r="A34" s="23"/>
      <c r="B34" s="52" t="s">
        <v>254</v>
      </c>
      <c r="C34" s="63">
        <v>5.06</v>
      </c>
      <c r="D34" s="63">
        <v>1.58</v>
      </c>
      <c r="E34" s="63">
        <v>0</v>
      </c>
      <c r="F34" s="63">
        <v>0</v>
      </c>
      <c r="G34" s="63">
        <v>6.64</v>
      </c>
      <c r="H34" s="8">
        <v>1974</v>
      </c>
    </row>
    <row r="35" spans="1:8" ht="12.75">
      <c r="A35" s="23"/>
      <c r="B35" s="52" t="s">
        <v>255</v>
      </c>
      <c r="C35" s="63">
        <v>0</v>
      </c>
      <c r="D35" s="63">
        <v>3.6</v>
      </c>
      <c r="E35" s="63">
        <v>0</v>
      </c>
      <c r="F35" s="63">
        <v>15.5</v>
      </c>
      <c r="G35" s="63">
        <v>19.1</v>
      </c>
      <c r="H35" s="8">
        <v>1975</v>
      </c>
    </row>
    <row r="36" spans="1:8" ht="12.75">
      <c r="A36" s="23"/>
      <c r="B36" s="52" t="s">
        <v>256</v>
      </c>
      <c r="C36" s="63">
        <v>11.5</v>
      </c>
      <c r="D36" s="63">
        <v>5.8</v>
      </c>
      <c r="E36" s="63">
        <v>0</v>
      </c>
      <c r="F36" s="63">
        <v>0</v>
      </c>
      <c r="G36" s="63">
        <v>17.3</v>
      </c>
      <c r="H36" s="8">
        <v>1982</v>
      </c>
    </row>
    <row r="37" spans="1:8" ht="12.75">
      <c r="A37" s="23"/>
      <c r="B37" s="52" t="s">
        <v>257</v>
      </c>
      <c r="C37" s="63">
        <v>0</v>
      </c>
      <c r="D37" s="63">
        <v>3.4</v>
      </c>
      <c r="E37" s="63">
        <v>0.2</v>
      </c>
      <c r="F37" s="63">
        <v>0.2</v>
      </c>
      <c r="G37" s="63">
        <v>3.98</v>
      </c>
      <c r="H37" s="8">
        <v>1978</v>
      </c>
    </row>
    <row r="38" spans="1:8" ht="12.75">
      <c r="A38" s="23"/>
      <c r="B38" s="52" t="s">
        <v>258</v>
      </c>
      <c r="C38" s="63">
        <v>0</v>
      </c>
      <c r="D38" s="63">
        <v>4.1</v>
      </c>
      <c r="E38" s="63">
        <v>0.5</v>
      </c>
      <c r="F38" s="63">
        <v>1</v>
      </c>
      <c r="G38" s="63">
        <v>6.05</v>
      </c>
      <c r="H38" s="8">
        <v>1982</v>
      </c>
    </row>
    <row r="39" spans="1:8" ht="12.75">
      <c r="A39" s="23"/>
      <c r="B39" s="52" t="s">
        <v>259</v>
      </c>
      <c r="C39" s="63">
        <v>0</v>
      </c>
      <c r="D39" s="63">
        <v>1.8</v>
      </c>
      <c r="E39" s="63">
        <v>0.3</v>
      </c>
      <c r="F39" s="63">
        <v>0.5</v>
      </c>
      <c r="G39" s="63">
        <v>2.87</v>
      </c>
      <c r="H39" s="8">
        <v>1982</v>
      </c>
    </row>
    <row r="40" spans="1:8" ht="12.75">
      <c r="A40" s="23"/>
      <c r="B40" s="52" t="s">
        <v>260</v>
      </c>
      <c r="C40" s="63">
        <v>1.15</v>
      </c>
      <c r="D40" s="63">
        <v>0</v>
      </c>
      <c r="E40" s="63">
        <v>0</v>
      </c>
      <c r="F40" s="63">
        <v>0</v>
      </c>
      <c r="G40" s="63">
        <v>1.15</v>
      </c>
      <c r="H40" s="8">
        <v>1980</v>
      </c>
    </row>
    <row r="41" spans="1:8" ht="12.75">
      <c r="A41" s="23"/>
      <c r="B41" s="52" t="s">
        <v>261</v>
      </c>
      <c r="C41" s="63">
        <v>0.4</v>
      </c>
      <c r="D41" s="63">
        <v>1.1</v>
      </c>
      <c r="E41" s="63">
        <v>0</v>
      </c>
      <c r="F41" s="63">
        <v>0</v>
      </c>
      <c r="G41" s="63">
        <v>1.5</v>
      </c>
      <c r="H41" s="78">
        <v>1982</v>
      </c>
    </row>
    <row r="42" spans="1:8" ht="12.75">
      <c r="A42" s="23"/>
      <c r="B42" s="52" t="s">
        <v>262</v>
      </c>
      <c r="C42" s="63">
        <v>2.4</v>
      </c>
      <c r="D42" s="63">
        <v>0</v>
      </c>
      <c r="E42" s="63">
        <v>0</v>
      </c>
      <c r="F42" s="63">
        <v>0</v>
      </c>
      <c r="G42" s="63">
        <v>2.4</v>
      </c>
      <c r="H42" s="8">
        <v>1992</v>
      </c>
    </row>
    <row r="43" spans="1:8" ht="12.75">
      <c r="A43" s="23"/>
      <c r="B43" s="52" t="s">
        <v>263</v>
      </c>
      <c r="C43" s="63">
        <v>2.42</v>
      </c>
      <c r="D43" s="63">
        <v>0.02</v>
      </c>
      <c r="E43" s="63">
        <v>0</v>
      </c>
      <c r="F43" s="63">
        <v>0</v>
      </c>
      <c r="G43" s="63">
        <v>2.44</v>
      </c>
      <c r="H43" s="8">
        <v>1973</v>
      </c>
    </row>
    <row r="44" spans="1:8" ht="12.75">
      <c r="A44" s="23"/>
      <c r="B44" s="52" t="s">
        <v>264</v>
      </c>
      <c r="C44" s="63">
        <v>0.9</v>
      </c>
      <c r="D44" s="63">
        <v>0.3</v>
      </c>
      <c r="E44" s="63">
        <v>0</v>
      </c>
      <c r="F44" s="63">
        <v>0</v>
      </c>
      <c r="G44" s="63">
        <v>1.2</v>
      </c>
      <c r="H44" s="8">
        <v>1972</v>
      </c>
    </row>
    <row r="45" spans="1:8" ht="12.75">
      <c r="A45" s="23"/>
      <c r="B45" s="52" t="s">
        <v>265</v>
      </c>
      <c r="C45" s="63">
        <v>0.9</v>
      </c>
      <c r="D45" s="63">
        <v>0</v>
      </c>
      <c r="E45" s="63">
        <v>0</v>
      </c>
      <c r="F45" s="63">
        <v>0</v>
      </c>
      <c r="G45" s="63">
        <v>0.9</v>
      </c>
      <c r="H45" s="8">
        <v>1996</v>
      </c>
    </row>
    <row r="46" spans="1:8" ht="12.75">
      <c r="A46" s="23"/>
      <c r="B46" s="52" t="s">
        <v>266</v>
      </c>
      <c r="C46" s="63">
        <v>3.62</v>
      </c>
      <c r="D46" s="63">
        <v>3.45</v>
      </c>
      <c r="E46" s="63">
        <v>0</v>
      </c>
      <c r="F46" s="63">
        <v>0</v>
      </c>
      <c r="G46" s="63">
        <v>7.07</v>
      </c>
      <c r="H46" s="8">
        <v>1990</v>
      </c>
    </row>
    <row r="47" spans="1:8" ht="12.75">
      <c r="A47" s="23"/>
      <c r="B47" s="52" t="s">
        <v>267</v>
      </c>
      <c r="C47" s="63">
        <v>0</v>
      </c>
      <c r="D47" s="63">
        <v>0.57</v>
      </c>
      <c r="E47" s="63">
        <v>0</v>
      </c>
      <c r="F47" s="63">
        <v>0</v>
      </c>
      <c r="G47" s="63">
        <v>0.57</v>
      </c>
      <c r="H47" s="8">
        <v>1990</v>
      </c>
    </row>
    <row r="48" spans="1:8" ht="12.75">
      <c r="A48" s="23"/>
      <c r="B48" s="52" t="s">
        <v>268</v>
      </c>
      <c r="C48" s="63">
        <v>1.48</v>
      </c>
      <c r="D48" s="63">
        <v>0.57</v>
      </c>
      <c r="E48" s="63">
        <v>0</v>
      </c>
      <c r="F48" s="63">
        <v>0</v>
      </c>
      <c r="G48" s="63">
        <v>2.05</v>
      </c>
      <c r="H48" s="8">
        <v>1994</v>
      </c>
    </row>
    <row r="49" spans="1:8" ht="12.75">
      <c r="A49" s="23"/>
      <c r="B49" s="52" t="s">
        <v>269</v>
      </c>
      <c r="C49" s="63">
        <v>0.19</v>
      </c>
      <c r="D49" s="63">
        <v>0</v>
      </c>
      <c r="E49" s="63">
        <v>0</v>
      </c>
      <c r="F49" s="63">
        <v>0</v>
      </c>
      <c r="G49" s="63">
        <v>0.19</v>
      </c>
      <c r="H49" s="8">
        <v>1996</v>
      </c>
    </row>
    <row r="50" spans="1:8" ht="12.75">
      <c r="A50" s="23"/>
      <c r="B50" s="52" t="s">
        <v>270</v>
      </c>
      <c r="C50" s="63">
        <v>0</v>
      </c>
      <c r="D50" s="63">
        <v>5.3</v>
      </c>
      <c r="E50" s="63">
        <v>0</v>
      </c>
      <c r="F50" s="63">
        <v>1.2</v>
      </c>
      <c r="G50" s="63">
        <v>6.5</v>
      </c>
      <c r="H50" s="8">
        <v>1985</v>
      </c>
    </row>
    <row r="51" spans="1:8" ht="12.75">
      <c r="A51" s="23"/>
      <c r="B51" s="52" t="s">
        <v>271</v>
      </c>
      <c r="C51" s="63">
        <v>7.3</v>
      </c>
      <c r="D51" s="63">
        <v>3.2</v>
      </c>
      <c r="E51" s="63">
        <v>0</v>
      </c>
      <c r="F51" s="63">
        <v>0</v>
      </c>
      <c r="G51" s="63">
        <v>10.5</v>
      </c>
      <c r="H51" s="8">
        <v>1998</v>
      </c>
    </row>
    <row r="52" spans="1:8" ht="12.75">
      <c r="A52" s="23"/>
      <c r="B52" s="52" t="s">
        <v>272</v>
      </c>
      <c r="C52" s="63">
        <v>3.26</v>
      </c>
      <c r="D52" s="63">
        <v>0.09</v>
      </c>
      <c r="E52" s="63">
        <v>0</v>
      </c>
      <c r="F52" s="63">
        <v>0</v>
      </c>
      <c r="G52" s="63">
        <v>3.35</v>
      </c>
      <c r="H52" s="8">
        <v>1981</v>
      </c>
    </row>
    <row r="53" spans="1:8" ht="12.75">
      <c r="A53" s="23"/>
      <c r="B53" s="52" t="s">
        <v>273</v>
      </c>
      <c r="C53" s="63">
        <v>2.7</v>
      </c>
      <c r="D53" s="63">
        <v>0</v>
      </c>
      <c r="E53" s="63">
        <v>0</v>
      </c>
      <c r="F53" s="63">
        <v>0</v>
      </c>
      <c r="G53" s="63">
        <v>2.7</v>
      </c>
      <c r="H53" s="8">
        <v>1994</v>
      </c>
    </row>
    <row r="54" spans="1:8" ht="12.75">
      <c r="A54" s="23"/>
      <c r="B54" s="52" t="s">
        <v>274</v>
      </c>
      <c r="C54" s="63">
        <v>6</v>
      </c>
      <c r="D54" s="63">
        <v>0.6</v>
      </c>
      <c r="E54" s="63">
        <v>0</v>
      </c>
      <c r="F54" s="63">
        <v>0</v>
      </c>
      <c r="G54" s="63">
        <v>6.6</v>
      </c>
      <c r="H54" s="8">
        <v>1997</v>
      </c>
    </row>
    <row r="55" spans="1:8" ht="12.75">
      <c r="A55" s="23"/>
      <c r="B55" s="52" t="s">
        <v>275</v>
      </c>
      <c r="C55" s="63">
        <v>1</v>
      </c>
      <c r="D55" s="63">
        <v>0</v>
      </c>
      <c r="E55" s="63">
        <v>0</v>
      </c>
      <c r="F55" s="63">
        <v>0</v>
      </c>
      <c r="G55" s="63">
        <v>1</v>
      </c>
      <c r="H55" s="8">
        <v>1992</v>
      </c>
    </row>
    <row r="56" spans="1:8" ht="12.75">
      <c r="A56" s="23"/>
      <c r="B56" s="52" t="s">
        <v>276</v>
      </c>
      <c r="C56" s="63">
        <v>0</v>
      </c>
      <c r="D56" s="63">
        <v>5.7</v>
      </c>
      <c r="E56" s="63">
        <v>0</v>
      </c>
      <c r="F56" s="63">
        <v>0</v>
      </c>
      <c r="G56" s="63">
        <v>5.7</v>
      </c>
      <c r="H56" s="8">
        <v>1992</v>
      </c>
    </row>
    <row r="57" spans="1:8" ht="12.75">
      <c r="A57" s="23"/>
      <c r="B57" s="52" t="s">
        <v>277</v>
      </c>
      <c r="C57" s="63">
        <v>13.1</v>
      </c>
      <c r="D57" s="63">
        <v>33.4</v>
      </c>
      <c r="E57" s="63">
        <v>0</v>
      </c>
      <c r="F57" s="63">
        <v>0</v>
      </c>
      <c r="G57" s="63">
        <v>46.5</v>
      </c>
      <c r="H57" s="8">
        <v>1978</v>
      </c>
    </row>
    <row r="58" spans="1:8" ht="12.75">
      <c r="A58" s="23"/>
      <c r="B58" s="52" t="s">
        <v>278</v>
      </c>
      <c r="C58" s="63">
        <v>0</v>
      </c>
      <c r="D58" s="63">
        <v>12.8</v>
      </c>
      <c r="E58" s="63">
        <v>0</v>
      </c>
      <c r="F58" s="63">
        <v>1.25</v>
      </c>
      <c r="G58" s="63">
        <v>14.05</v>
      </c>
      <c r="H58" s="8">
        <v>1985</v>
      </c>
    </row>
    <row r="59" spans="1:8" ht="12.75">
      <c r="A59" s="23"/>
      <c r="B59" s="52" t="s">
        <v>279</v>
      </c>
      <c r="C59" s="63">
        <v>1.7</v>
      </c>
      <c r="D59" s="63">
        <v>0</v>
      </c>
      <c r="E59" s="63">
        <v>0</v>
      </c>
      <c r="F59" s="63">
        <v>0</v>
      </c>
      <c r="G59" s="63">
        <v>1.7</v>
      </c>
      <c r="H59" s="8">
        <v>1991</v>
      </c>
    </row>
    <row r="60" spans="1:8" ht="12.75">
      <c r="A60" s="23"/>
      <c r="B60" s="52" t="s">
        <v>280</v>
      </c>
      <c r="C60" s="63">
        <v>0</v>
      </c>
      <c r="D60" s="63">
        <v>1.6</v>
      </c>
      <c r="E60" s="63">
        <v>0</v>
      </c>
      <c r="F60" s="63">
        <v>0</v>
      </c>
      <c r="G60" s="63">
        <v>1.6</v>
      </c>
      <c r="H60" s="8">
        <v>1996</v>
      </c>
    </row>
    <row r="61" spans="1:8" ht="12.75">
      <c r="A61" s="23"/>
      <c r="B61" s="52" t="s">
        <v>281</v>
      </c>
      <c r="C61" s="63">
        <v>0</v>
      </c>
      <c r="D61" s="63">
        <v>43</v>
      </c>
      <c r="E61" s="63">
        <v>0</v>
      </c>
      <c r="F61" s="63">
        <v>0</v>
      </c>
      <c r="G61" s="63">
        <v>43</v>
      </c>
      <c r="H61" s="8">
        <v>1980</v>
      </c>
    </row>
    <row r="62" spans="1:8" ht="12.75">
      <c r="A62" s="23"/>
      <c r="B62" s="52" t="s">
        <v>282</v>
      </c>
      <c r="C62" s="63">
        <v>0.3</v>
      </c>
      <c r="D62" s="63">
        <v>0.4</v>
      </c>
      <c r="E62" s="63">
        <v>0</v>
      </c>
      <c r="F62" s="63">
        <v>0</v>
      </c>
      <c r="G62" s="63">
        <v>0.7</v>
      </c>
      <c r="H62" s="8">
        <v>1997</v>
      </c>
    </row>
    <row r="63" spans="1:8" ht="12.75">
      <c r="A63" s="23"/>
      <c r="B63" s="52" t="s">
        <v>283</v>
      </c>
      <c r="C63" s="63">
        <v>1.1</v>
      </c>
      <c r="D63" s="63">
        <v>0</v>
      </c>
      <c r="E63" s="63">
        <v>0</v>
      </c>
      <c r="F63" s="63">
        <v>0</v>
      </c>
      <c r="G63" s="63">
        <v>1.1</v>
      </c>
      <c r="H63" s="8">
        <v>1997</v>
      </c>
    </row>
    <row r="64" spans="1:8" ht="12.75">
      <c r="A64" s="23"/>
      <c r="B64" s="52" t="s">
        <v>284</v>
      </c>
      <c r="C64" s="63">
        <v>0</v>
      </c>
      <c r="D64" s="63">
        <v>6.4</v>
      </c>
      <c r="E64" s="63">
        <v>0</v>
      </c>
      <c r="F64" s="63">
        <v>4.3</v>
      </c>
      <c r="G64" s="63">
        <v>10.7</v>
      </c>
      <c r="H64" s="8">
        <v>1998</v>
      </c>
    </row>
    <row r="65" spans="1:8" ht="12.75">
      <c r="A65" s="23"/>
      <c r="B65" s="52" t="s">
        <v>285</v>
      </c>
      <c r="C65" s="63">
        <v>0</v>
      </c>
      <c r="D65" s="63">
        <v>6.2</v>
      </c>
      <c r="E65" s="63">
        <v>0</v>
      </c>
      <c r="F65" s="63">
        <v>4.2</v>
      </c>
      <c r="G65" s="63">
        <v>10.4</v>
      </c>
      <c r="H65" s="8">
        <v>1999</v>
      </c>
    </row>
    <row r="66" spans="1:8" ht="12.75">
      <c r="A66" s="23"/>
      <c r="B66" s="52" t="s">
        <v>286</v>
      </c>
      <c r="C66" s="63">
        <v>5.27</v>
      </c>
      <c r="D66" s="63">
        <v>1.77</v>
      </c>
      <c r="E66" s="63">
        <v>0</v>
      </c>
      <c r="F66" s="63">
        <v>0</v>
      </c>
      <c r="G66" s="63">
        <v>7.04</v>
      </c>
      <c r="H66" s="8">
        <v>1986</v>
      </c>
    </row>
    <row r="67" spans="1:8" ht="12.75">
      <c r="A67" s="23"/>
      <c r="B67" s="52" t="s">
        <v>287</v>
      </c>
      <c r="C67" s="63">
        <v>0.4</v>
      </c>
      <c r="D67" s="63">
        <v>1.4</v>
      </c>
      <c r="E67" s="63">
        <v>0</v>
      </c>
      <c r="F67" s="63">
        <v>0</v>
      </c>
      <c r="G67" s="63">
        <v>1.8</v>
      </c>
      <c r="H67" s="8">
        <v>1994</v>
      </c>
    </row>
    <row r="68" spans="1:8" ht="12.75">
      <c r="A68" s="23"/>
      <c r="B68" s="52" t="s">
        <v>288</v>
      </c>
      <c r="C68" s="63">
        <v>3.5</v>
      </c>
      <c r="D68" s="63">
        <v>1.8</v>
      </c>
      <c r="E68" s="63">
        <v>0</v>
      </c>
      <c r="F68" s="63">
        <v>0</v>
      </c>
      <c r="G68" s="63">
        <v>5.3</v>
      </c>
      <c r="H68" s="8">
        <v>1991</v>
      </c>
    </row>
    <row r="69" spans="1:8" ht="12.75">
      <c r="A69" s="23"/>
      <c r="B69" s="52" t="s">
        <v>289</v>
      </c>
      <c r="C69" s="63">
        <v>1.24</v>
      </c>
      <c r="D69" s="63">
        <v>0.22</v>
      </c>
      <c r="E69" s="63">
        <v>0</v>
      </c>
      <c r="F69" s="63">
        <v>0</v>
      </c>
      <c r="G69" s="63">
        <v>1.47</v>
      </c>
      <c r="H69" s="8">
        <v>1985</v>
      </c>
    </row>
    <row r="70" spans="1:8" ht="12.75">
      <c r="A70" s="23"/>
      <c r="B70" s="52" t="s">
        <v>290</v>
      </c>
      <c r="C70" s="63">
        <v>0</v>
      </c>
      <c r="D70" s="63">
        <v>19.8</v>
      </c>
      <c r="E70" s="63">
        <v>0</v>
      </c>
      <c r="F70" s="63">
        <v>0</v>
      </c>
      <c r="G70" s="63">
        <v>19.8</v>
      </c>
      <c r="H70" s="8">
        <v>1992</v>
      </c>
    </row>
    <row r="71" spans="1:8" ht="12.75">
      <c r="A71" s="23"/>
      <c r="B71" s="52" t="s">
        <v>291</v>
      </c>
      <c r="C71" s="63">
        <v>6.06</v>
      </c>
      <c r="D71" s="63">
        <v>12.39</v>
      </c>
      <c r="E71" s="63">
        <v>0</v>
      </c>
      <c r="F71" s="63">
        <v>0</v>
      </c>
      <c r="G71" s="63">
        <v>18.45</v>
      </c>
      <c r="H71" s="8">
        <v>1990</v>
      </c>
    </row>
    <row r="72" spans="1:8" ht="12.75">
      <c r="A72" s="23"/>
      <c r="B72" s="52" t="s">
        <v>292</v>
      </c>
      <c r="C72" s="63">
        <v>0.63</v>
      </c>
      <c r="D72" s="63">
        <v>17.36</v>
      </c>
      <c r="E72" s="63">
        <v>0</v>
      </c>
      <c r="F72" s="63">
        <v>0</v>
      </c>
      <c r="G72" s="63">
        <v>17.99</v>
      </c>
      <c r="H72" s="8">
        <v>1999</v>
      </c>
    </row>
    <row r="73" spans="1:8" ht="12.75">
      <c r="A73" s="23"/>
      <c r="B73" s="52" t="s">
        <v>293</v>
      </c>
      <c r="C73" s="63">
        <v>0</v>
      </c>
      <c r="D73" s="63">
        <v>38.3</v>
      </c>
      <c r="E73" s="63">
        <v>0</v>
      </c>
      <c r="F73" s="63">
        <v>0</v>
      </c>
      <c r="G73" s="63">
        <v>38.3</v>
      </c>
      <c r="H73" s="8">
        <v>1997</v>
      </c>
    </row>
    <row r="74" spans="1:8" ht="12.75">
      <c r="A74" s="23"/>
      <c r="B74" s="52" t="s">
        <v>294</v>
      </c>
      <c r="C74" s="63">
        <v>2.4</v>
      </c>
      <c r="D74" s="63">
        <v>0.1</v>
      </c>
      <c r="E74" s="63">
        <v>0</v>
      </c>
      <c r="F74" s="63">
        <v>0</v>
      </c>
      <c r="G74" s="63">
        <v>2.5</v>
      </c>
      <c r="H74" s="8">
        <v>1992</v>
      </c>
    </row>
    <row r="75" spans="1:8" ht="12.75">
      <c r="A75" s="23"/>
      <c r="B75" s="52" t="s">
        <v>295</v>
      </c>
      <c r="C75" s="63">
        <v>0</v>
      </c>
      <c r="D75" s="63">
        <v>10.7</v>
      </c>
      <c r="E75" s="63">
        <v>0</v>
      </c>
      <c r="F75" s="63">
        <v>0</v>
      </c>
      <c r="G75" s="63">
        <v>10.7</v>
      </c>
      <c r="H75" s="8">
        <v>1981</v>
      </c>
    </row>
    <row r="76" spans="1:8" ht="12.75">
      <c r="A76" s="23"/>
      <c r="B76" s="52" t="s">
        <v>296</v>
      </c>
      <c r="C76" s="63">
        <v>0</v>
      </c>
      <c r="D76" s="63">
        <v>4.1</v>
      </c>
      <c r="E76" s="63">
        <v>0</v>
      </c>
      <c r="F76" s="63">
        <v>0</v>
      </c>
      <c r="G76" s="63">
        <v>4.1</v>
      </c>
      <c r="H76" s="8">
        <v>1983</v>
      </c>
    </row>
    <row r="77" spans="1:8" ht="12.75">
      <c r="A77" s="23"/>
      <c r="B77" s="52" t="s">
        <v>297</v>
      </c>
      <c r="C77" s="63">
        <v>0</v>
      </c>
      <c r="D77" s="63">
        <v>3.51</v>
      </c>
      <c r="E77" s="63">
        <v>0</v>
      </c>
      <c r="F77" s="63">
        <v>0.16</v>
      </c>
      <c r="G77" s="63">
        <v>3.67</v>
      </c>
      <c r="H77" s="8">
        <v>1985</v>
      </c>
    </row>
    <row r="78" spans="1:8" ht="12.75">
      <c r="A78" s="23"/>
      <c r="B78" s="52" t="s">
        <v>298</v>
      </c>
      <c r="C78" s="63">
        <v>3.1</v>
      </c>
      <c r="D78" s="63">
        <v>3.3</v>
      </c>
      <c r="E78" s="63">
        <v>0</v>
      </c>
      <c r="F78" s="63">
        <v>0</v>
      </c>
      <c r="G78" s="63">
        <v>6.4</v>
      </c>
      <c r="H78" s="8">
        <v>1986</v>
      </c>
    </row>
    <row r="79" spans="1:8" ht="12.75">
      <c r="A79" s="23"/>
      <c r="B79" s="52" t="s">
        <v>299</v>
      </c>
      <c r="C79" s="63">
        <v>2.6</v>
      </c>
      <c r="D79" s="63">
        <v>5.4</v>
      </c>
      <c r="E79" s="63">
        <v>0</v>
      </c>
      <c r="F79" s="63">
        <v>0.6</v>
      </c>
      <c r="G79" s="63">
        <v>8.6</v>
      </c>
      <c r="H79" s="8">
        <v>1987</v>
      </c>
    </row>
    <row r="80" spans="1:11" ht="12.75">
      <c r="A80" s="23"/>
      <c r="B80" s="52" t="s">
        <v>300</v>
      </c>
      <c r="C80" s="63">
        <v>0</v>
      </c>
      <c r="D80" s="63">
        <v>2.1</v>
      </c>
      <c r="E80" s="63">
        <v>0</v>
      </c>
      <c r="F80" s="63">
        <v>0</v>
      </c>
      <c r="G80" s="63">
        <v>2.1</v>
      </c>
      <c r="H80" s="8">
        <v>1987</v>
      </c>
      <c r="K80" s="79"/>
    </row>
    <row r="81" spans="1:8" ht="12.75">
      <c r="A81" s="57"/>
      <c r="B81" s="41" t="s">
        <v>301</v>
      </c>
      <c r="C81" s="80">
        <v>93.78</v>
      </c>
      <c r="D81" s="80">
        <v>267.23</v>
      </c>
      <c r="E81" s="80">
        <v>1</v>
      </c>
      <c r="F81" s="80">
        <v>28.91</v>
      </c>
      <c r="G81" s="80">
        <v>391.83</v>
      </c>
      <c r="H81" s="76"/>
    </row>
    <row r="82" spans="1:8" ht="12.75">
      <c r="A82" s="59"/>
      <c r="B82" s="50" t="s">
        <v>302</v>
      </c>
      <c r="C82" s="61">
        <v>1.5</v>
      </c>
      <c r="D82" s="61">
        <v>0.9</v>
      </c>
      <c r="E82" s="61">
        <v>0.1</v>
      </c>
      <c r="F82" s="61">
        <v>0</v>
      </c>
      <c r="G82" s="61">
        <v>2.59</v>
      </c>
      <c r="H82" s="6">
        <v>1991</v>
      </c>
    </row>
    <row r="83" spans="1:8" ht="12.75">
      <c r="A83" s="23"/>
      <c r="B83" s="52" t="s">
        <v>303</v>
      </c>
      <c r="C83" s="63">
        <v>4.1</v>
      </c>
      <c r="D83" s="63">
        <v>8.3</v>
      </c>
      <c r="E83" s="63">
        <v>0.3</v>
      </c>
      <c r="F83" s="63">
        <v>0</v>
      </c>
      <c r="G83" s="63">
        <v>12.97</v>
      </c>
      <c r="H83" s="8">
        <v>1977</v>
      </c>
    </row>
    <row r="84" spans="1:8" ht="12.75">
      <c r="A84" s="23"/>
      <c r="B84" s="52" t="s">
        <v>304</v>
      </c>
      <c r="C84" s="63">
        <v>0</v>
      </c>
      <c r="D84" s="63">
        <v>1</v>
      </c>
      <c r="E84" s="63">
        <v>0</v>
      </c>
      <c r="F84" s="63">
        <v>0.5</v>
      </c>
      <c r="G84" s="63">
        <v>1.5</v>
      </c>
      <c r="H84" s="8">
        <v>1991</v>
      </c>
    </row>
    <row r="85" spans="1:8" ht="12.75">
      <c r="A85" s="23"/>
      <c r="B85" s="52" t="s">
        <v>305</v>
      </c>
      <c r="C85" s="63">
        <v>1</v>
      </c>
      <c r="D85" s="63">
        <v>0</v>
      </c>
      <c r="E85" s="63">
        <v>0</v>
      </c>
      <c r="F85" s="63">
        <v>0</v>
      </c>
      <c r="G85" s="63">
        <v>1</v>
      </c>
      <c r="H85" s="8">
        <v>1972</v>
      </c>
    </row>
    <row r="86" spans="1:8" ht="12.75">
      <c r="A86" s="23"/>
      <c r="B86" s="52" t="s">
        <v>306</v>
      </c>
      <c r="C86" s="63">
        <v>0.2</v>
      </c>
      <c r="D86" s="63">
        <v>0</v>
      </c>
      <c r="E86" s="63">
        <v>0</v>
      </c>
      <c r="F86" s="63">
        <v>0</v>
      </c>
      <c r="G86" s="63">
        <v>0.2</v>
      </c>
      <c r="H86" s="8">
        <v>1973</v>
      </c>
    </row>
    <row r="87" spans="1:8" ht="12.75">
      <c r="A87" s="23"/>
      <c r="B87" s="52" t="s">
        <v>307</v>
      </c>
      <c r="C87" s="63">
        <v>0.3</v>
      </c>
      <c r="D87" s="63">
        <v>0</v>
      </c>
      <c r="E87" s="63">
        <v>0</v>
      </c>
      <c r="F87" s="63">
        <v>0</v>
      </c>
      <c r="G87" s="63">
        <v>0.3</v>
      </c>
      <c r="H87" s="8">
        <v>1997</v>
      </c>
    </row>
    <row r="88" spans="1:8" ht="12.75">
      <c r="A88" s="23"/>
      <c r="B88" s="52" t="s">
        <v>308</v>
      </c>
      <c r="C88" s="63">
        <v>0</v>
      </c>
      <c r="D88" s="63">
        <v>0.9</v>
      </c>
      <c r="E88" s="63">
        <v>0</v>
      </c>
      <c r="F88" s="63">
        <v>0</v>
      </c>
      <c r="G88" s="63">
        <v>0.9</v>
      </c>
      <c r="H88" s="8">
        <v>1982</v>
      </c>
    </row>
    <row r="89" spans="1:8" ht="12.75">
      <c r="A89" s="23"/>
      <c r="B89" s="52" t="s">
        <v>309</v>
      </c>
      <c r="C89" s="63">
        <v>1.03</v>
      </c>
      <c r="D89" s="63">
        <v>0.1</v>
      </c>
      <c r="E89" s="63">
        <v>0</v>
      </c>
      <c r="F89" s="63">
        <v>0</v>
      </c>
      <c r="G89" s="63">
        <v>1.13</v>
      </c>
      <c r="H89" s="8">
        <v>1997</v>
      </c>
    </row>
    <row r="90" spans="1:8" ht="12.75">
      <c r="A90" s="23"/>
      <c r="B90" s="52" t="s">
        <v>310</v>
      </c>
      <c r="C90" s="63">
        <v>7.8</v>
      </c>
      <c r="D90" s="63">
        <v>0.41</v>
      </c>
      <c r="E90" s="63">
        <v>0</v>
      </c>
      <c r="F90" s="63">
        <v>0</v>
      </c>
      <c r="G90" s="63">
        <v>8.2</v>
      </c>
      <c r="H90" s="78">
        <v>1972</v>
      </c>
    </row>
    <row r="91" spans="1:8" ht="12.75">
      <c r="A91" s="23"/>
      <c r="B91" s="52" t="s">
        <v>311</v>
      </c>
      <c r="C91" s="63">
        <v>2.9</v>
      </c>
      <c r="D91" s="63">
        <v>0</v>
      </c>
      <c r="E91" s="63">
        <v>0</v>
      </c>
      <c r="F91" s="63">
        <v>0</v>
      </c>
      <c r="G91" s="63">
        <v>2.9</v>
      </c>
      <c r="H91" s="8">
        <v>1984</v>
      </c>
    </row>
    <row r="92" spans="1:8" ht="12.75">
      <c r="A92" s="23"/>
      <c r="B92" s="52" t="s">
        <v>312</v>
      </c>
      <c r="C92" s="63">
        <v>0.95</v>
      </c>
      <c r="D92" s="63">
        <v>0.17</v>
      </c>
      <c r="E92" s="63">
        <v>0</v>
      </c>
      <c r="F92" s="63">
        <v>0</v>
      </c>
      <c r="G92" s="63">
        <v>1.12</v>
      </c>
      <c r="H92" s="78">
        <v>1998</v>
      </c>
    </row>
    <row r="93" spans="1:8" ht="12.75">
      <c r="A93" s="23"/>
      <c r="B93" s="52" t="s">
        <v>313</v>
      </c>
      <c r="C93" s="63">
        <v>2.7</v>
      </c>
      <c r="D93" s="63">
        <v>0.3</v>
      </c>
      <c r="E93" s="63">
        <v>0</v>
      </c>
      <c r="F93" s="63">
        <v>0</v>
      </c>
      <c r="G93" s="63">
        <v>3</v>
      </c>
      <c r="H93" s="8">
        <v>1997</v>
      </c>
    </row>
    <row r="94" spans="1:8" ht="12.75">
      <c r="A94" s="23"/>
      <c r="B94" s="52" t="s">
        <v>314</v>
      </c>
      <c r="C94" s="63">
        <v>3</v>
      </c>
      <c r="D94" s="63">
        <v>4.8</v>
      </c>
      <c r="E94" s="63">
        <v>0</v>
      </c>
      <c r="F94" s="63">
        <v>0</v>
      </c>
      <c r="G94" s="63">
        <v>7.8</v>
      </c>
      <c r="H94" s="78">
        <v>1976</v>
      </c>
    </row>
    <row r="95" spans="1:8" ht="12.75">
      <c r="A95" s="23"/>
      <c r="B95" s="52" t="s">
        <v>315</v>
      </c>
      <c r="C95" s="63">
        <v>1.2</v>
      </c>
      <c r="D95" s="63">
        <v>0</v>
      </c>
      <c r="E95" s="63">
        <v>0</v>
      </c>
      <c r="F95" s="63">
        <v>0</v>
      </c>
      <c r="G95" s="63">
        <v>1.2</v>
      </c>
      <c r="H95" s="78">
        <v>1986</v>
      </c>
    </row>
    <row r="96" spans="1:8" ht="12.75">
      <c r="A96" s="23"/>
      <c r="B96" s="52" t="s">
        <v>316</v>
      </c>
      <c r="C96" s="63">
        <v>1</v>
      </c>
      <c r="D96" s="63">
        <v>1</v>
      </c>
      <c r="E96" s="63">
        <v>0</v>
      </c>
      <c r="F96" s="63">
        <v>0</v>
      </c>
      <c r="G96" s="63">
        <v>2</v>
      </c>
      <c r="H96" s="8">
        <v>1990</v>
      </c>
    </row>
    <row r="97" spans="1:8" ht="12.75">
      <c r="A97" s="23"/>
      <c r="B97" s="52" t="s">
        <v>317</v>
      </c>
      <c r="C97" s="63">
        <v>0.9</v>
      </c>
      <c r="D97" s="63">
        <v>0</v>
      </c>
      <c r="E97" s="63">
        <v>0</v>
      </c>
      <c r="F97" s="63">
        <v>0</v>
      </c>
      <c r="G97" s="63">
        <v>0.9</v>
      </c>
      <c r="H97" s="8">
        <v>1997</v>
      </c>
    </row>
    <row r="98" spans="1:8" ht="12.75">
      <c r="A98" s="23"/>
      <c r="B98" s="52" t="s">
        <v>318</v>
      </c>
      <c r="C98" s="63">
        <v>0.6</v>
      </c>
      <c r="D98" s="63">
        <v>1</v>
      </c>
      <c r="E98" s="63">
        <v>0</v>
      </c>
      <c r="F98" s="63">
        <v>0</v>
      </c>
      <c r="G98" s="63">
        <v>1.6</v>
      </c>
      <c r="H98" s="8">
        <v>1986</v>
      </c>
    </row>
    <row r="99" spans="1:8" ht="12.75">
      <c r="A99" s="23"/>
      <c r="B99" s="52" t="s">
        <v>319</v>
      </c>
      <c r="C99" s="63">
        <v>0</v>
      </c>
      <c r="D99" s="63">
        <v>0.6</v>
      </c>
      <c r="E99" s="63">
        <v>0</v>
      </c>
      <c r="F99" s="63">
        <v>0</v>
      </c>
      <c r="G99" s="63">
        <v>0.6</v>
      </c>
      <c r="H99" s="8">
        <v>1995</v>
      </c>
    </row>
    <row r="100" spans="1:8" ht="12.75">
      <c r="A100" s="23"/>
      <c r="B100" s="52" t="s">
        <v>320</v>
      </c>
      <c r="C100" s="63">
        <v>0</v>
      </c>
      <c r="D100" s="63">
        <v>4.5</v>
      </c>
      <c r="E100" s="63">
        <v>0</v>
      </c>
      <c r="F100" s="63">
        <v>2.9</v>
      </c>
      <c r="G100" s="63">
        <v>7.4</v>
      </c>
      <c r="H100" s="8">
        <v>1996</v>
      </c>
    </row>
    <row r="101" spans="1:8" ht="12.75">
      <c r="A101" s="23"/>
      <c r="B101" s="52" t="s">
        <v>321</v>
      </c>
      <c r="C101" s="63">
        <v>1.1</v>
      </c>
      <c r="D101" s="63">
        <v>0</v>
      </c>
      <c r="E101" s="63">
        <v>0</v>
      </c>
      <c r="F101" s="63">
        <v>0</v>
      </c>
      <c r="G101" s="63">
        <v>1.1</v>
      </c>
      <c r="H101" s="8">
        <v>2000</v>
      </c>
    </row>
    <row r="102" spans="1:8" ht="12.75">
      <c r="A102" s="23"/>
      <c r="B102" s="52" t="s">
        <v>322</v>
      </c>
      <c r="C102" s="63">
        <v>2.4</v>
      </c>
      <c r="D102" s="63">
        <v>0</v>
      </c>
      <c r="E102" s="63">
        <v>0</v>
      </c>
      <c r="F102" s="63">
        <v>0</v>
      </c>
      <c r="G102" s="63">
        <v>2.4</v>
      </c>
      <c r="H102" s="8">
        <v>1984</v>
      </c>
    </row>
    <row r="103" spans="1:8" ht="12.75">
      <c r="A103" s="23"/>
      <c r="B103" s="52" t="s">
        <v>323</v>
      </c>
      <c r="C103" s="63">
        <v>0</v>
      </c>
      <c r="D103" s="63">
        <v>1.2</v>
      </c>
      <c r="E103" s="63">
        <v>0</v>
      </c>
      <c r="F103" s="63">
        <v>0</v>
      </c>
      <c r="G103" s="63">
        <v>1.2</v>
      </c>
      <c r="H103" s="8">
        <v>1988</v>
      </c>
    </row>
    <row r="104" spans="1:8" ht="12.75">
      <c r="A104" s="23"/>
      <c r="B104" s="52" t="s">
        <v>324</v>
      </c>
      <c r="C104" s="63">
        <v>0.3</v>
      </c>
      <c r="D104" s="63">
        <v>0</v>
      </c>
      <c r="E104" s="63">
        <v>0</v>
      </c>
      <c r="F104" s="63">
        <v>0</v>
      </c>
      <c r="G104" s="63">
        <v>0.3</v>
      </c>
      <c r="H104" s="8">
        <v>1985</v>
      </c>
    </row>
    <row r="105" spans="1:8" ht="12.75">
      <c r="A105" s="23"/>
      <c r="B105" s="52" t="s">
        <v>325</v>
      </c>
      <c r="C105" s="63">
        <v>1</v>
      </c>
      <c r="D105" s="63">
        <v>0.3</v>
      </c>
      <c r="E105" s="63">
        <v>0</v>
      </c>
      <c r="F105" s="63">
        <v>0</v>
      </c>
      <c r="G105" s="63">
        <v>1.3</v>
      </c>
      <c r="H105" s="8">
        <v>1987</v>
      </c>
    </row>
    <row r="106" spans="1:8" ht="12.75">
      <c r="A106" s="23"/>
      <c r="B106" s="52" t="s">
        <v>326</v>
      </c>
      <c r="C106" s="63">
        <v>0</v>
      </c>
      <c r="D106" s="63">
        <v>3.42</v>
      </c>
      <c r="E106" s="63">
        <v>0</v>
      </c>
      <c r="F106" s="63">
        <v>0.14</v>
      </c>
      <c r="G106" s="63">
        <v>3.56</v>
      </c>
      <c r="H106" s="8">
        <v>1994</v>
      </c>
    </row>
    <row r="107" spans="1:8" ht="12.75">
      <c r="A107" s="23"/>
      <c r="B107" s="52" t="s">
        <v>327</v>
      </c>
      <c r="C107" s="63">
        <v>0</v>
      </c>
      <c r="D107" s="63">
        <v>1</v>
      </c>
      <c r="E107" s="63">
        <v>0</v>
      </c>
      <c r="F107" s="63">
        <v>0</v>
      </c>
      <c r="G107" s="63">
        <v>1</v>
      </c>
      <c r="H107" s="8">
        <v>1997</v>
      </c>
    </row>
    <row r="108" spans="1:8" ht="12.75">
      <c r="A108" s="23"/>
      <c r="B108" s="52" t="s">
        <v>328</v>
      </c>
      <c r="C108" s="63">
        <v>1</v>
      </c>
      <c r="D108" s="63">
        <v>0</v>
      </c>
      <c r="E108" s="63">
        <v>0</v>
      </c>
      <c r="F108" s="63">
        <v>0</v>
      </c>
      <c r="G108" s="63">
        <v>1</v>
      </c>
      <c r="H108" s="8">
        <v>1991</v>
      </c>
    </row>
    <row r="109" spans="1:8" ht="12.75">
      <c r="A109" s="23"/>
      <c r="B109" s="52" t="s">
        <v>329</v>
      </c>
      <c r="C109" s="63">
        <v>0.47</v>
      </c>
      <c r="D109" s="63">
        <v>1.56</v>
      </c>
      <c r="E109" s="63">
        <v>0</v>
      </c>
      <c r="F109" s="63">
        <v>0.07</v>
      </c>
      <c r="G109" s="63">
        <v>2.1</v>
      </c>
      <c r="H109" s="8">
        <v>1999</v>
      </c>
    </row>
    <row r="110" spans="1:10" ht="12.75">
      <c r="A110" s="23"/>
      <c r="B110" s="52" t="s">
        <v>330</v>
      </c>
      <c r="C110" s="63">
        <v>1.1</v>
      </c>
      <c r="D110" s="63">
        <v>0</v>
      </c>
      <c r="E110" s="63">
        <v>0</v>
      </c>
      <c r="F110" s="63">
        <v>0</v>
      </c>
      <c r="G110" s="63">
        <v>1.1</v>
      </c>
      <c r="H110" s="8">
        <v>1981</v>
      </c>
      <c r="J110" t="s">
        <v>219</v>
      </c>
    </row>
    <row r="111" spans="1:8" ht="12.75">
      <c r="A111" s="23"/>
      <c r="B111" s="52" t="s">
        <v>331</v>
      </c>
      <c r="C111" s="63">
        <v>1.5</v>
      </c>
      <c r="D111" s="63">
        <v>0</v>
      </c>
      <c r="E111" s="63">
        <v>1.81</v>
      </c>
      <c r="F111" s="63">
        <v>0</v>
      </c>
      <c r="G111" s="63">
        <v>4.95</v>
      </c>
      <c r="H111" s="8">
        <v>1983</v>
      </c>
    </row>
    <row r="112" spans="1:8" ht="12.75">
      <c r="A112" s="23"/>
      <c r="B112" s="52" t="s">
        <v>332</v>
      </c>
      <c r="C112" s="63">
        <v>0</v>
      </c>
      <c r="D112" s="63">
        <v>4.1</v>
      </c>
      <c r="E112" s="63">
        <v>0</v>
      </c>
      <c r="F112" s="63">
        <v>0</v>
      </c>
      <c r="G112" s="63">
        <v>4.1</v>
      </c>
      <c r="H112" s="8">
        <v>1983</v>
      </c>
    </row>
    <row r="113" spans="1:8" ht="12.75">
      <c r="A113" s="23"/>
      <c r="B113" s="52" t="s">
        <v>333</v>
      </c>
      <c r="C113" s="63">
        <v>0.9</v>
      </c>
      <c r="D113" s="63">
        <v>0.1</v>
      </c>
      <c r="E113" s="63">
        <v>0</v>
      </c>
      <c r="F113" s="63">
        <v>0</v>
      </c>
      <c r="G113" s="63">
        <v>1</v>
      </c>
      <c r="H113" s="8">
        <v>1994</v>
      </c>
    </row>
    <row r="114" spans="1:8" ht="12.75">
      <c r="A114" s="23"/>
      <c r="B114" s="52" t="s">
        <v>334</v>
      </c>
      <c r="C114" s="63">
        <v>0.6</v>
      </c>
      <c r="D114" s="63">
        <v>24</v>
      </c>
      <c r="E114" s="63">
        <v>0</v>
      </c>
      <c r="F114" s="63">
        <v>0</v>
      </c>
      <c r="G114" s="63">
        <v>24.6</v>
      </c>
      <c r="H114" s="8">
        <v>1987</v>
      </c>
    </row>
    <row r="115" spans="1:8" ht="14.25" customHeight="1">
      <c r="A115" s="23"/>
      <c r="B115" s="52" t="s">
        <v>335</v>
      </c>
      <c r="C115" s="63">
        <v>0</v>
      </c>
      <c r="D115" s="63">
        <v>1.2</v>
      </c>
      <c r="E115" s="63">
        <v>0</v>
      </c>
      <c r="F115" s="63">
        <v>0</v>
      </c>
      <c r="G115" s="63">
        <v>1.2</v>
      </c>
      <c r="H115" s="8">
        <v>1992</v>
      </c>
    </row>
    <row r="116" spans="1:8" ht="17.25" customHeight="1">
      <c r="A116" s="57"/>
      <c r="B116" s="41" t="s">
        <v>159</v>
      </c>
      <c r="C116" s="65">
        <v>39.55</v>
      </c>
      <c r="D116" s="65">
        <v>60.86</v>
      </c>
      <c r="E116" s="65">
        <v>2.21</v>
      </c>
      <c r="F116" s="65">
        <v>3.61</v>
      </c>
      <c r="G116" s="65">
        <v>108.22</v>
      </c>
      <c r="H116" s="58"/>
    </row>
    <row r="117" spans="1:8" ht="17.25" customHeight="1">
      <c r="A117" s="59"/>
      <c r="B117" s="50" t="s">
        <v>336</v>
      </c>
      <c r="C117" s="60">
        <v>2</v>
      </c>
      <c r="D117" s="61">
        <v>0</v>
      </c>
      <c r="E117" s="61">
        <v>0</v>
      </c>
      <c r="F117" s="61">
        <v>0</v>
      </c>
      <c r="G117" s="61">
        <v>2</v>
      </c>
      <c r="H117" s="6">
        <v>2000</v>
      </c>
    </row>
    <row r="118" spans="1:8" ht="12.75">
      <c r="A118" s="23"/>
      <c r="B118" s="52" t="s">
        <v>337</v>
      </c>
      <c r="C118" s="63">
        <v>0</v>
      </c>
      <c r="D118" s="63">
        <v>93.2</v>
      </c>
      <c r="E118" s="63">
        <v>0</v>
      </c>
      <c r="F118" s="63">
        <v>0</v>
      </c>
      <c r="G118" s="63">
        <v>93.2</v>
      </c>
      <c r="H118" s="8">
        <v>2000</v>
      </c>
    </row>
    <row r="119" spans="1:8" ht="12.75">
      <c r="A119" s="23"/>
      <c r="B119" s="52" t="s">
        <v>338</v>
      </c>
      <c r="C119" s="63">
        <v>3</v>
      </c>
      <c r="D119" s="63">
        <v>0</v>
      </c>
      <c r="E119" s="63">
        <v>0</v>
      </c>
      <c r="F119" s="63">
        <v>0</v>
      </c>
      <c r="G119" s="63">
        <v>3</v>
      </c>
      <c r="H119" s="8">
        <v>2000</v>
      </c>
    </row>
    <row r="120" spans="1:8" ht="12.75">
      <c r="A120" s="23"/>
      <c r="B120" s="52" t="s">
        <v>339</v>
      </c>
      <c r="C120" s="63">
        <v>0</v>
      </c>
      <c r="D120" s="63">
        <v>1.8</v>
      </c>
      <c r="E120" s="63">
        <v>0</v>
      </c>
      <c r="F120" s="63">
        <v>0</v>
      </c>
      <c r="G120" s="63">
        <v>1.8</v>
      </c>
      <c r="H120" s="8">
        <v>2000</v>
      </c>
    </row>
    <row r="121" spans="1:8" ht="12.75">
      <c r="A121" s="23" t="s">
        <v>219</v>
      </c>
      <c r="B121" s="52" t="s">
        <v>340</v>
      </c>
      <c r="C121" s="63">
        <v>14.53</v>
      </c>
      <c r="D121" s="63">
        <v>0</v>
      </c>
      <c r="E121" s="63">
        <v>0</v>
      </c>
      <c r="F121" s="63">
        <v>0</v>
      </c>
      <c r="G121" s="63">
        <v>14.53</v>
      </c>
      <c r="H121" s="8">
        <v>2000</v>
      </c>
    </row>
    <row r="122" spans="1:8" ht="23.25" customHeight="1">
      <c r="A122" s="57"/>
      <c r="B122" s="41" t="s">
        <v>159</v>
      </c>
      <c r="C122" s="65">
        <f>SUM(C117:C121)</f>
        <v>19.53</v>
      </c>
      <c r="D122" s="65">
        <f>SUM(D117:D121)</f>
        <v>95</v>
      </c>
      <c r="E122" s="65">
        <f>SUM(E117:E121)</f>
        <v>0</v>
      </c>
      <c r="F122" s="65">
        <f>SUM(F117:F121)</f>
        <v>0</v>
      </c>
      <c r="G122" s="65">
        <f>SUM(G117:G121)</f>
        <v>114.53</v>
      </c>
      <c r="H122" s="10"/>
    </row>
    <row r="123" spans="1:14" ht="12.75">
      <c r="A123" s="81" t="s">
        <v>341</v>
      </c>
      <c r="B123" s="43"/>
      <c r="C123" s="44">
        <f>C122+C116+C81+C32+C19</f>
        <v>266.339</v>
      </c>
      <c r="D123" s="44">
        <f>D122+D116+D81+D32+D19</f>
        <v>1257.66</v>
      </c>
      <c r="E123" s="44">
        <f>E122+E116+E81+E32+E19</f>
        <v>41.43</v>
      </c>
      <c r="F123" s="44">
        <f>F122+F116+F81+F32+F19</f>
        <v>169.26</v>
      </c>
      <c r="G123" s="44">
        <f>G122+G116+G81+G32+G19</f>
        <v>1772</v>
      </c>
      <c r="H123" s="72"/>
      <c r="I123" s="24" t="s">
        <v>219</v>
      </c>
      <c r="J123" s="31" t="s">
        <v>219</v>
      </c>
      <c r="K123" s="31" t="s">
        <v>219</v>
      </c>
      <c r="L123" s="31" t="s">
        <v>219</v>
      </c>
      <c r="M123" s="31" t="s">
        <v>219</v>
      </c>
      <c r="N123" s="32">
        <v>1763.29</v>
      </c>
    </row>
    <row r="125" spans="1:11" ht="14.25">
      <c r="A125" s="54" t="s">
        <v>342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2.75">
      <c r="A126" s="17" t="s">
        <v>214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8" ht="14.25">
      <c r="A128" s="54" t="s">
        <v>343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84"/>
  <sheetViews>
    <sheetView tabSelected="1" workbookViewId="0" topLeftCell="A43">
      <selection activeCell="I68" sqref="I68"/>
    </sheetView>
  </sheetViews>
  <sheetFormatPr defaultColWidth="11.421875" defaultRowHeight="12.75"/>
  <cols>
    <col min="2" max="2" width="24.7109375" style="0" customWidth="1"/>
    <col min="3" max="5" width="9.140625" style="0" customWidth="1"/>
    <col min="6" max="6" width="10.57421875" style="0" customWidth="1"/>
    <col min="7" max="7" width="13.7109375" style="0" customWidth="1"/>
    <col min="8" max="16384" width="9.140625" style="0" customWidth="1"/>
  </cols>
  <sheetData>
    <row r="2" spans="2:7" ht="18.75">
      <c r="B2" s="11" t="s">
        <v>138</v>
      </c>
      <c r="C2" s="11"/>
      <c r="D2" s="11"/>
      <c r="E2" s="11"/>
      <c r="F2" s="11"/>
      <c r="G2" s="11"/>
    </row>
    <row r="3" spans="2:7" ht="15.75">
      <c r="B3" s="11" t="s">
        <v>139</v>
      </c>
      <c r="C3" s="11"/>
      <c r="D3" s="11"/>
      <c r="E3" s="11"/>
      <c r="F3" s="11"/>
      <c r="G3" s="11"/>
    </row>
    <row r="4" spans="2:7" ht="15.75">
      <c r="B4" s="11"/>
      <c r="C4" s="11"/>
      <c r="D4" s="11"/>
      <c r="E4" s="11"/>
      <c r="F4" s="11"/>
      <c r="G4" s="11"/>
    </row>
    <row r="5" spans="2:8" s="56" customFormat="1" ht="11.25">
      <c r="B5" s="19" t="s">
        <v>140</v>
      </c>
      <c r="C5" s="21" t="s">
        <v>141</v>
      </c>
      <c r="D5" s="21" t="s">
        <v>95</v>
      </c>
      <c r="E5" s="21" t="s">
        <v>96</v>
      </c>
      <c r="F5" s="21" t="s">
        <v>97</v>
      </c>
      <c r="G5" s="21" t="s">
        <v>142</v>
      </c>
      <c r="H5" s="22" t="s">
        <v>143</v>
      </c>
    </row>
    <row r="6" spans="2:8" ht="12.75">
      <c r="B6" s="57"/>
      <c r="C6" s="34" t="s">
        <v>144</v>
      </c>
      <c r="D6" s="34" t="s">
        <v>145</v>
      </c>
      <c r="E6" s="34" t="s">
        <v>146</v>
      </c>
      <c r="F6" s="34" t="s">
        <v>147</v>
      </c>
      <c r="G6" s="34" t="s">
        <v>147</v>
      </c>
      <c r="H6" s="58" t="s">
        <v>148</v>
      </c>
    </row>
    <row r="7" spans="1:8" ht="12.75">
      <c r="A7" s="59"/>
      <c r="B7" s="8" t="s">
        <v>149</v>
      </c>
      <c r="C7" s="60">
        <v>7.37</v>
      </c>
      <c r="D7" s="61">
        <v>15.9</v>
      </c>
      <c r="E7" s="61">
        <v>0.99</v>
      </c>
      <c r="F7" s="61">
        <v>0</v>
      </c>
      <c r="G7" s="61">
        <v>25.15</v>
      </c>
      <c r="H7" s="48">
        <v>1972</v>
      </c>
    </row>
    <row r="8" spans="1:8" ht="12.75">
      <c r="A8" s="23"/>
      <c r="B8" s="8" t="s">
        <v>150</v>
      </c>
      <c r="C8" s="62">
        <v>2.93</v>
      </c>
      <c r="D8" s="63">
        <v>7.47</v>
      </c>
      <c r="E8" s="63">
        <v>0.52</v>
      </c>
      <c r="F8" s="63">
        <v>0</v>
      </c>
      <c r="G8" s="63">
        <v>11.39</v>
      </c>
      <c r="H8" s="28">
        <v>1968</v>
      </c>
    </row>
    <row r="9" spans="1:8" ht="12.75">
      <c r="A9" s="23"/>
      <c r="B9" s="8" t="s">
        <v>151</v>
      </c>
      <c r="C9" s="62">
        <v>4.83</v>
      </c>
      <c r="D9" s="63">
        <v>2.08</v>
      </c>
      <c r="E9" s="63">
        <v>0.21</v>
      </c>
      <c r="F9" s="63">
        <v>0</v>
      </c>
      <c r="G9" s="63">
        <v>7.3</v>
      </c>
      <c r="H9" s="28">
        <v>1972</v>
      </c>
    </row>
    <row r="10" spans="1:8" ht="12.75">
      <c r="A10" s="23"/>
      <c r="B10" s="8" t="s">
        <v>152</v>
      </c>
      <c r="C10" s="62">
        <v>0</v>
      </c>
      <c r="D10" s="63">
        <v>2.31</v>
      </c>
      <c r="E10" s="63">
        <v>0</v>
      </c>
      <c r="F10" s="63">
        <v>1.31</v>
      </c>
      <c r="G10" s="63">
        <v>3.62</v>
      </c>
      <c r="H10" s="28">
        <v>1975</v>
      </c>
    </row>
    <row r="11" spans="1:8" ht="12.75">
      <c r="A11" s="23"/>
      <c r="B11" s="8" t="s">
        <v>153</v>
      </c>
      <c r="C11" s="62">
        <v>0.4</v>
      </c>
      <c r="D11" s="63">
        <v>0.1</v>
      </c>
      <c r="E11" s="63">
        <v>0</v>
      </c>
      <c r="F11" s="63">
        <v>0</v>
      </c>
      <c r="G11" s="63">
        <v>0.5</v>
      </c>
      <c r="H11" s="28">
        <v>1982</v>
      </c>
    </row>
    <row r="12" spans="1:8" ht="12.75">
      <c r="A12" s="23"/>
      <c r="B12" s="8" t="s">
        <v>154</v>
      </c>
      <c r="C12" s="62">
        <v>0</v>
      </c>
      <c r="D12" s="63">
        <v>11.6</v>
      </c>
      <c r="E12" s="63">
        <v>0.04</v>
      </c>
      <c r="F12" s="63">
        <v>0</v>
      </c>
      <c r="G12" s="63">
        <v>11.68</v>
      </c>
      <c r="H12" s="28">
        <v>1974</v>
      </c>
    </row>
    <row r="13" spans="1:8" ht="12.75">
      <c r="A13" s="23"/>
      <c r="B13" s="8" t="s">
        <v>155</v>
      </c>
      <c r="C13" s="62">
        <v>0</v>
      </c>
      <c r="D13" s="63">
        <v>29.3</v>
      </c>
      <c r="E13" s="63">
        <v>0</v>
      </c>
      <c r="F13" s="63">
        <v>0</v>
      </c>
      <c r="G13" s="63">
        <v>29.3</v>
      </c>
      <c r="H13" s="28">
        <v>1974</v>
      </c>
    </row>
    <row r="14" spans="1:8" ht="12.75">
      <c r="A14" s="23"/>
      <c r="B14" s="8" t="s">
        <v>156</v>
      </c>
      <c r="C14" s="62">
        <v>3.88</v>
      </c>
      <c r="D14" s="63">
        <v>9.24</v>
      </c>
      <c r="E14" s="63">
        <v>0.56</v>
      </c>
      <c r="F14" s="63">
        <v>0</v>
      </c>
      <c r="G14" s="63">
        <v>14.18</v>
      </c>
      <c r="H14" s="28">
        <v>1978</v>
      </c>
    </row>
    <row r="15" spans="1:8" ht="12.75">
      <c r="A15" s="23"/>
      <c r="B15" s="8" t="s">
        <v>157</v>
      </c>
      <c r="C15" s="62">
        <v>12.15</v>
      </c>
      <c r="D15" s="63">
        <v>26.9</v>
      </c>
      <c r="E15" s="63">
        <v>1.43</v>
      </c>
      <c r="F15" s="63">
        <v>0</v>
      </c>
      <c r="G15" s="63">
        <v>41.78</v>
      </c>
      <c r="H15" s="28">
        <v>1970</v>
      </c>
    </row>
    <row r="16" spans="1:8" ht="12.75">
      <c r="A16" s="23"/>
      <c r="B16" s="52" t="s">
        <v>158</v>
      </c>
      <c r="C16" s="62">
        <v>0</v>
      </c>
      <c r="D16" s="63">
        <v>9.38</v>
      </c>
      <c r="E16" s="63">
        <v>0</v>
      </c>
      <c r="F16" s="63">
        <v>0.06</v>
      </c>
      <c r="G16" s="63">
        <v>9.44</v>
      </c>
      <c r="H16" s="28">
        <v>1973</v>
      </c>
    </row>
    <row r="17" spans="1:8" s="45" customFormat="1" ht="15.75" customHeight="1">
      <c r="A17" s="33"/>
      <c r="B17" s="26" t="s">
        <v>159</v>
      </c>
      <c r="C17" s="64">
        <v>31.56</v>
      </c>
      <c r="D17" s="65">
        <v>114.28</v>
      </c>
      <c r="E17" s="65">
        <v>3.75</v>
      </c>
      <c r="F17" s="65">
        <v>1.37</v>
      </c>
      <c r="G17" s="65">
        <v>154.34</v>
      </c>
      <c r="H17" s="36"/>
    </row>
    <row r="18" spans="1:8" ht="12.75">
      <c r="A18" s="23"/>
      <c r="B18" s="50" t="s">
        <v>160</v>
      </c>
      <c r="C18" s="61">
        <v>29.5</v>
      </c>
      <c r="D18" s="61">
        <v>0</v>
      </c>
      <c r="E18" s="61">
        <v>0</v>
      </c>
      <c r="F18" s="61">
        <v>0</v>
      </c>
      <c r="G18" s="61">
        <v>29.5</v>
      </c>
      <c r="H18" s="48">
        <v>1967</v>
      </c>
    </row>
    <row r="19" spans="1:8" ht="12.75">
      <c r="A19" s="23"/>
      <c r="B19" s="52" t="s">
        <v>161</v>
      </c>
      <c r="C19" s="63">
        <v>12.6</v>
      </c>
      <c r="D19" s="63">
        <v>1.12</v>
      </c>
      <c r="E19" s="63">
        <v>0.39</v>
      </c>
      <c r="F19" s="63">
        <v>0</v>
      </c>
      <c r="G19" s="63">
        <v>14.460999999999999</v>
      </c>
      <c r="H19" s="28">
        <v>1992</v>
      </c>
    </row>
    <row r="20" spans="1:8" ht="12.75">
      <c r="A20" s="23"/>
      <c r="B20" s="52" t="s">
        <v>162</v>
      </c>
      <c r="C20" s="63">
        <v>48.12</v>
      </c>
      <c r="D20" s="63">
        <v>2.9</v>
      </c>
      <c r="E20" s="63">
        <v>0.8</v>
      </c>
      <c r="F20" s="63">
        <v>0</v>
      </c>
      <c r="G20" s="63">
        <v>52.54</v>
      </c>
      <c r="H20" s="28">
        <v>1980</v>
      </c>
    </row>
    <row r="21" spans="1:8" ht="12.75">
      <c r="A21" s="23"/>
      <c r="B21" s="52" t="s">
        <v>163</v>
      </c>
      <c r="C21" s="63">
        <v>114.21</v>
      </c>
      <c r="D21" s="63">
        <v>1.69</v>
      </c>
      <c r="E21" s="63">
        <v>1.74</v>
      </c>
      <c r="F21" s="63">
        <v>0</v>
      </c>
      <c r="G21" s="63">
        <v>119.20599999999999</v>
      </c>
      <c r="H21" s="28">
        <v>1984</v>
      </c>
    </row>
    <row r="22" spans="1:8" ht="12.75">
      <c r="A22" s="23"/>
      <c r="B22" s="52" t="s">
        <v>164</v>
      </c>
      <c r="C22" s="63">
        <v>456.25</v>
      </c>
      <c r="D22" s="63">
        <v>180.25</v>
      </c>
      <c r="E22" s="63">
        <v>13.66</v>
      </c>
      <c r="F22" s="63">
        <v>0</v>
      </c>
      <c r="G22" s="63">
        <v>662.454</v>
      </c>
      <c r="H22" s="28">
        <v>1969</v>
      </c>
    </row>
    <row r="23" spans="1:8" ht="12.75">
      <c r="A23" s="23"/>
      <c r="B23" s="52" t="s">
        <v>165</v>
      </c>
      <c r="C23" s="63">
        <v>111.49</v>
      </c>
      <c r="D23" s="63">
        <v>48.13</v>
      </c>
      <c r="E23" s="63">
        <v>4.26</v>
      </c>
      <c r="F23" s="63">
        <v>0</v>
      </c>
      <c r="G23" s="63">
        <v>167.714</v>
      </c>
      <c r="H23" s="28">
        <v>1970</v>
      </c>
    </row>
    <row r="24" spans="1:8" ht="12.75">
      <c r="A24" s="23"/>
      <c r="B24" s="52" t="s">
        <v>166</v>
      </c>
      <c r="C24" s="63">
        <v>13.27</v>
      </c>
      <c r="D24" s="63">
        <v>6.78</v>
      </c>
      <c r="E24" s="63">
        <v>0.63</v>
      </c>
      <c r="F24" s="63">
        <v>0</v>
      </c>
      <c r="G24" s="63">
        <v>21.247</v>
      </c>
      <c r="H24" s="28">
        <v>1988</v>
      </c>
    </row>
    <row r="25" spans="1:8" ht="12.75">
      <c r="A25" s="23"/>
      <c r="B25" s="52" t="s">
        <v>167</v>
      </c>
      <c r="C25" s="63">
        <v>0</v>
      </c>
      <c r="D25" s="63">
        <v>120.06</v>
      </c>
      <c r="E25" s="63">
        <v>0</v>
      </c>
      <c r="F25" s="63">
        <v>0.45</v>
      </c>
      <c r="G25" s="63">
        <v>120.51</v>
      </c>
      <c r="H25" s="28">
        <v>1971</v>
      </c>
    </row>
    <row r="26" spans="1:8" ht="12.75">
      <c r="A26" s="23"/>
      <c r="B26" s="52" t="s">
        <v>168</v>
      </c>
      <c r="C26" s="63">
        <v>5.57</v>
      </c>
      <c r="D26" s="63">
        <v>1.71</v>
      </c>
      <c r="E26" s="63">
        <v>0</v>
      </c>
      <c r="F26" s="63">
        <v>0.11</v>
      </c>
      <c r="G26" s="63">
        <v>7.39</v>
      </c>
      <c r="H26" s="28">
        <v>1987</v>
      </c>
    </row>
    <row r="27" spans="1:8" ht="12.75">
      <c r="A27" s="23"/>
      <c r="B27" s="52" t="s">
        <v>169</v>
      </c>
      <c r="C27" s="63">
        <v>4</v>
      </c>
      <c r="D27" s="63">
        <v>0</v>
      </c>
      <c r="E27" s="63">
        <v>0</v>
      </c>
      <c r="F27" s="63">
        <v>0</v>
      </c>
      <c r="G27" s="63">
        <v>4</v>
      </c>
      <c r="H27" s="28">
        <v>1995</v>
      </c>
    </row>
    <row r="28" spans="1:8" ht="12.75">
      <c r="A28" s="23"/>
      <c r="B28" s="52" t="s">
        <v>170</v>
      </c>
      <c r="C28" s="63">
        <v>120</v>
      </c>
      <c r="D28" s="63">
        <v>0</v>
      </c>
      <c r="E28" s="63">
        <v>0</v>
      </c>
      <c r="F28" s="63">
        <v>0</v>
      </c>
      <c r="G28" s="63">
        <v>120</v>
      </c>
      <c r="H28" s="28">
        <v>1991</v>
      </c>
    </row>
    <row r="29" spans="1:8" ht="14.25">
      <c r="A29" s="23"/>
      <c r="B29" s="52" t="s">
        <v>171</v>
      </c>
      <c r="C29" s="63">
        <v>320.6</v>
      </c>
      <c r="D29" s="63">
        <v>21.3</v>
      </c>
      <c r="E29" s="63">
        <v>2.05</v>
      </c>
      <c r="F29" s="63">
        <v>0</v>
      </c>
      <c r="G29" s="63">
        <v>345.795</v>
      </c>
      <c r="H29" s="28">
        <v>1978</v>
      </c>
    </row>
    <row r="30" spans="1:8" ht="12.75">
      <c r="A30" s="23"/>
      <c r="B30" s="52" t="s">
        <v>172</v>
      </c>
      <c r="C30" s="63">
        <v>44.2</v>
      </c>
      <c r="D30" s="63">
        <v>47.5</v>
      </c>
      <c r="E30" s="63">
        <v>5</v>
      </c>
      <c r="F30" s="63">
        <v>0</v>
      </c>
      <c r="G30" s="63">
        <v>101.2</v>
      </c>
      <c r="H30" s="28">
        <v>1978</v>
      </c>
    </row>
    <row r="31" spans="1:8" ht="12.75">
      <c r="A31" s="23"/>
      <c r="B31" s="52" t="s">
        <v>173</v>
      </c>
      <c r="C31" s="63">
        <v>0</v>
      </c>
      <c r="D31" s="63">
        <v>8.33</v>
      </c>
      <c r="E31" s="63">
        <v>0.96</v>
      </c>
      <c r="F31" s="63">
        <v>2.96</v>
      </c>
      <c r="G31" s="63">
        <v>13.113999999999999</v>
      </c>
      <c r="H31" s="28">
        <v>1982</v>
      </c>
    </row>
    <row r="32" spans="1:8" ht="12.75">
      <c r="A32" s="23"/>
      <c r="B32" s="52" t="s">
        <v>174</v>
      </c>
      <c r="C32" s="63">
        <v>31.07</v>
      </c>
      <c r="D32" s="63">
        <v>4.17</v>
      </c>
      <c r="E32" s="63">
        <v>1.51</v>
      </c>
      <c r="F32" s="63">
        <v>0</v>
      </c>
      <c r="G32" s="63">
        <v>38.109</v>
      </c>
      <c r="H32" s="28">
        <v>1980</v>
      </c>
    </row>
    <row r="33" spans="1:8" ht="12.75">
      <c r="A33" s="23"/>
      <c r="B33" s="52" t="s">
        <v>175</v>
      </c>
      <c r="C33" s="63">
        <v>4.62</v>
      </c>
      <c r="D33" s="63">
        <v>3.35</v>
      </c>
      <c r="E33" s="63">
        <v>0.57</v>
      </c>
      <c r="F33" s="63">
        <v>0</v>
      </c>
      <c r="G33" s="63">
        <v>9.053</v>
      </c>
      <c r="H33" s="28">
        <v>1991</v>
      </c>
    </row>
    <row r="34" spans="1:8" ht="12.75">
      <c r="A34" s="23"/>
      <c r="B34" s="52" t="s">
        <v>176</v>
      </c>
      <c r="C34" s="63">
        <v>183.8</v>
      </c>
      <c r="D34" s="63">
        <v>20.2</v>
      </c>
      <c r="E34" s="63">
        <v>0.1</v>
      </c>
      <c r="F34" s="63">
        <v>0</v>
      </c>
      <c r="G34" s="63">
        <v>204.19</v>
      </c>
      <c r="H34" s="28">
        <v>1985</v>
      </c>
    </row>
    <row r="35" spans="1:8" ht="12.75">
      <c r="A35" s="23"/>
      <c r="B35" s="52" t="s">
        <v>177</v>
      </c>
      <c r="C35" s="63">
        <v>6.9</v>
      </c>
      <c r="D35" s="63">
        <v>41.78</v>
      </c>
      <c r="E35" s="63">
        <v>0</v>
      </c>
      <c r="F35" s="63">
        <v>0</v>
      </c>
      <c r="G35" s="63">
        <v>48.68</v>
      </c>
      <c r="H35" s="28">
        <v>1972</v>
      </c>
    </row>
    <row r="36" spans="1:8" ht="12.75">
      <c r="A36" s="23"/>
      <c r="B36" s="52" t="s">
        <v>178</v>
      </c>
      <c r="C36" s="63">
        <v>7.9</v>
      </c>
      <c r="D36" s="63">
        <v>1.4</v>
      </c>
      <c r="E36" s="63">
        <v>0.2</v>
      </c>
      <c r="F36" s="63">
        <v>0</v>
      </c>
      <c r="G36" s="63">
        <v>9.68</v>
      </c>
      <c r="H36" s="28">
        <v>1974</v>
      </c>
    </row>
    <row r="37" spans="1:8" ht="12.75">
      <c r="A37" s="23"/>
      <c r="B37" s="52" t="s">
        <v>179</v>
      </c>
      <c r="C37" s="63">
        <v>0</v>
      </c>
      <c r="D37" s="63">
        <v>19.1</v>
      </c>
      <c r="E37" s="63">
        <v>0.27</v>
      </c>
      <c r="F37" s="63">
        <v>7.44</v>
      </c>
      <c r="G37" s="63">
        <v>27.053000000000004</v>
      </c>
      <c r="H37" s="28">
        <v>1982</v>
      </c>
    </row>
    <row r="38" spans="1:8" ht="12.75">
      <c r="A38" s="23"/>
      <c r="B38" s="52" t="s">
        <v>180</v>
      </c>
      <c r="C38" s="63">
        <v>31.11</v>
      </c>
      <c r="D38" s="63">
        <v>1.18</v>
      </c>
      <c r="E38" s="63">
        <v>0</v>
      </c>
      <c r="F38" s="63">
        <v>0</v>
      </c>
      <c r="G38" s="63">
        <v>32.29</v>
      </c>
      <c r="H38" s="28">
        <v>1994</v>
      </c>
    </row>
    <row r="39" spans="1:8" ht="12.75">
      <c r="A39" s="23"/>
      <c r="B39" s="52" t="s">
        <v>181</v>
      </c>
      <c r="C39" s="63">
        <v>0</v>
      </c>
      <c r="D39" s="63">
        <v>56.5</v>
      </c>
      <c r="E39" s="63">
        <v>0.47</v>
      </c>
      <c r="F39" s="63">
        <v>19.3</v>
      </c>
      <c r="G39" s="63">
        <v>76.693</v>
      </c>
      <c r="H39" s="28">
        <v>1994</v>
      </c>
    </row>
    <row r="40" spans="1:8" ht="12.75">
      <c r="A40" s="23"/>
      <c r="B40" s="52" t="s">
        <v>182</v>
      </c>
      <c r="C40" s="63">
        <v>0</v>
      </c>
      <c r="D40" s="63">
        <v>1.05</v>
      </c>
      <c r="E40" s="63">
        <v>0.24</v>
      </c>
      <c r="F40" s="63">
        <v>0.56</v>
      </c>
      <c r="G40" s="63">
        <v>2.066</v>
      </c>
      <c r="H40" s="28">
        <v>1983</v>
      </c>
    </row>
    <row r="41" spans="1:8" ht="12.75">
      <c r="A41" s="23"/>
      <c r="B41" s="52" t="s">
        <v>183</v>
      </c>
      <c r="C41" s="63">
        <v>13.6</v>
      </c>
      <c r="D41" s="63">
        <v>0.4</v>
      </c>
      <c r="E41" s="63">
        <v>0.38</v>
      </c>
      <c r="F41" s="63">
        <v>0</v>
      </c>
      <c r="G41" s="63">
        <v>14.722</v>
      </c>
      <c r="H41" s="28">
        <v>1975</v>
      </c>
    </row>
    <row r="42" spans="1:8" ht="12.75">
      <c r="A42" s="23"/>
      <c r="B42" s="52" t="s">
        <v>184</v>
      </c>
      <c r="C42" s="63">
        <v>22</v>
      </c>
      <c r="D42" s="63">
        <v>0</v>
      </c>
      <c r="E42" s="63">
        <v>0</v>
      </c>
      <c r="F42" s="63">
        <v>0</v>
      </c>
      <c r="G42" s="63">
        <v>22</v>
      </c>
      <c r="H42" s="28">
        <v>1986</v>
      </c>
    </row>
    <row r="43" spans="1:8" ht="12.75">
      <c r="A43" s="23"/>
      <c r="B43" s="52" t="s">
        <v>185</v>
      </c>
      <c r="C43" s="63">
        <v>84.82</v>
      </c>
      <c r="D43" s="63">
        <v>15</v>
      </c>
      <c r="E43" s="63">
        <v>1.4</v>
      </c>
      <c r="F43" s="63">
        <v>0</v>
      </c>
      <c r="G43" s="63">
        <v>102.48</v>
      </c>
      <c r="H43" s="28">
        <v>1992</v>
      </c>
    </row>
    <row r="44" spans="1:8" ht="12.75">
      <c r="A44" s="23"/>
      <c r="B44" s="52" t="s">
        <v>186</v>
      </c>
      <c r="C44" s="63">
        <v>337</v>
      </c>
      <c r="D44" s="129">
        <v>35.4</v>
      </c>
      <c r="E44" s="63">
        <v>0</v>
      </c>
      <c r="F44" s="63">
        <v>7.38</v>
      </c>
      <c r="G44" s="129">
        <f>C44+D44+F44+E44*1.9</f>
        <v>379.78</v>
      </c>
      <c r="H44" s="28">
        <v>1979</v>
      </c>
    </row>
    <row r="45" spans="1:8" ht="12.75">
      <c r="A45" s="23"/>
      <c r="B45" s="52" t="s">
        <v>187</v>
      </c>
      <c r="C45" s="63">
        <v>54.4</v>
      </c>
      <c r="D45" s="63">
        <v>7.27</v>
      </c>
      <c r="E45" s="63">
        <v>0</v>
      </c>
      <c r="F45" s="63">
        <v>0</v>
      </c>
      <c r="G45" s="63">
        <v>61.67</v>
      </c>
      <c r="H45" s="28">
        <v>1984</v>
      </c>
    </row>
    <row r="46" spans="1:8" ht="12.75">
      <c r="A46" s="23"/>
      <c r="B46" s="52" t="s">
        <v>188</v>
      </c>
      <c r="C46" s="63">
        <v>2</v>
      </c>
      <c r="D46" s="63">
        <v>6</v>
      </c>
      <c r="E46" s="63">
        <v>0</v>
      </c>
      <c r="F46" s="63">
        <v>0</v>
      </c>
      <c r="G46" s="63">
        <v>8</v>
      </c>
      <c r="H46" s="28">
        <v>1984</v>
      </c>
    </row>
    <row r="47" spans="1:8" ht="12.75">
      <c r="A47" s="23"/>
      <c r="B47" s="52" t="s">
        <v>189</v>
      </c>
      <c r="C47" s="63">
        <v>23.8</v>
      </c>
      <c r="D47" s="63">
        <v>1.4</v>
      </c>
      <c r="E47" s="63">
        <v>0</v>
      </c>
      <c r="F47" s="63">
        <v>0</v>
      </c>
      <c r="G47" s="63">
        <v>25.2</v>
      </c>
      <c r="H47" s="28">
        <v>1986</v>
      </c>
    </row>
    <row r="48" spans="1:8" ht="12.75">
      <c r="A48" s="23"/>
      <c r="B48" s="52" t="s">
        <v>190</v>
      </c>
      <c r="C48" s="63">
        <v>39.2</v>
      </c>
      <c r="D48" s="63">
        <v>2.15</v>
      </c>
      <c r="E48" s="63">
        <v>0</v>
      </c>
      <c r="F48" s="63">
        <v>0</v>
      </c>
      <c r="G48" s="63">
        <v>41.35</v>
      </c>
      <c r="H48" s="28">
        <v>1983</v>
      </c>
    </row>
    <row r="49" spans="1:8" ht="12.75">
      <c r="A49" s="23"/>
      <c r="B49" s="52" t="s">
        <v>191</v>
      </c>
      <c r="C49" s="63">
        <v>0</v>
      </c>
      <c r="D49" s="63">
        <v>108.36</v>
      </c>
      <c r="E49" s="63">
        <v>7.3</v>
      </c>
      <c r="F49" s="63">
        <v>28.05</v>
      </c>
      <c r="G49" s="63">
        <v>150.28</v>
      </c>
      <c r="H49" s="28">
        <v>1974</v>
      </c>
    </row>
    <row r="50" spans="1:8" ht="12.75">
      <c r="A50" s="23"/>
      <c r="B50" s="52" t="s">
        <v>192</v>
      </c>
      <c r="C50" s="63">
        <v>0</v>
      </c>
      <c r="D50" s="63">
        <v>53</v>
      </c>
      <c r="E50" s="63">
        <v>10.88</v>
      </c>
      <c r="F50" s="63">
        <v>24.23</v>
      </c>
      <c r="G50" s="63">
        <v>97.902</v>
      </c>
      <c r="H50" s="28">
        <v>1981</v>
      </c>
    </row>
    <row r="51" spans="1:8" ht="12.75">
      <c r="A51" s="23"/>
      <c r="B51" s="52" t="s">
        <v>193</v>
      </c>
      <c r="C51" s="63">
        <v>225.3</v>
      </c>
      <c r="D51" s="63">
        <v>8.9</v>
      </c>
      <c r="E51" s="63">
        <v>6.8</v>
      </c>
      <c r="F51" s="63">
        <v>0</v>
      </c>
      <c r="G51" s="63">
        <v>247.12</v>
      </c>
      <c r="H51" s="28">
        <v>1979</v>
      </c>
    </row>
    <row r="52" spans="1:8" ht="12.75">
      <c r="A52" s="23"/>
      <c r="B52" s="52" t="s">
        <v>194</v>
      </c>
      <c r="C52" s="63">
        <v>566.92</v>
      </c>
      <c r="D52" s="63">
        <v>56.06</v>
      </c>
      <c r="E52" s="63">
        <v>14.37</v>
      </c>
      <c r="F52" s="63">
        <v>0</v>
      </c>
      <c r="G52" s="63">
        <v>650.283</v>
      </c>
      <c r="H52" s="28">
        <v>1974</v>
      </c>
    </row>
    <row r="53" spans="1:8" ht="12.75">
      <c r="A53" s="23"/>
      <c r="B53" s="52" t="s">
        <v>195</v>
      </c>
      <c r="C53" s="63">
        <v>45.7</v>
      </c>
      <c r="D53" s="63">
        <v>2.3</v>
      </c>
      <c r="E53" s="63">
        <v>0.76</v>
      </c>
      <c r="F53" s="63">
        <v>0</v>
      </c>
      <c r="G53" s="63">
        <v>49.444</v>
      </c>
      <c r="H53" s="28">
        <v>1977</v>
      </c>
    </row>
    <row r="54" spans="1:8" ht="12.75">
      <c r="A54" s="23"/>
      <c r="B54" s="52" t="s">
        <v>196</v>
      </c>
      <c r="C54" s="63">
        <v>34.5</v>
      </c>
      <c r="D54" s="63">
        <v>6.06</v>
      </c>
      <c r="E54" s="63">
        <v>1.11</v>
      </c>
      <c r="F54" s="63">
        <v>0</v>
      </c>
      <c r="G54" s="63">
        <v>42.669000000000004</v>
      </c>
      <c r="H54" s="28">
        <v>1976</v>
      </c>
    </row>
    <row r="55" spans="1:8" ht="12.75">
      <c r="A55" s="23"/>
      <c r="B55" s="52" t="s">
        <v>197</v>
      </c>
      <c r="C55" s="63">
        <v>10.3</v>
      </c>
      <c r="D55" s="63">
        <v>0.7</v>
      </c>
      <c r="E55" s="63">
        <v>0</v>
      </c>
      <c r="F55" s="63">
        <v>0</v>
      </c>
      <c r="G55" s="63">
        <v>11</v>
      </c>
      <c r="H55" s="28">
        <v>1996</v>
      </c>
    </row>
    <row r="56" spans="1:8" ht="12.75">
      <c r="A56" s="23"/>
      <c r="B56" s="52" t="s">
        <v>198</v>
      </c>
      <c r="C56" s="63">
        <v>6.5</v>
      </c>
      <c r="D56" s="63">
        <v>1.8</v>
      </c>
      <c r="E56" s="63">
        <v>0.3</v>
      </c>
      <c r="F56" s="63">
        <v>0</v>
      </c>
      <c r="G56" s="63">
        <v>8.87</v>
      </c>
      <c r="H56" s="28">
        <v>1983</v>
      </c>
    </row>
    <row r="57" spans="1:8" ht="12.75">
      <c r="A57" s="23"/>
      <c r="B57" s="52" t="s">
        <v>199</v>
      </c>
      <c r="C57" s="63">
        <v>26.4</v>
      </c>
      <c r="D57" s="63">
        <v>11.52</v>
      </c>
      <c r="E57" s="63">
        <v>1.23</v>
      </c>
      <c r="F57" s="63">
        <v>0</v>
      </c>
      <c r="G57" s="63">
        <v>40.257000000000005</v>
      </c>
      <c r="H57" s="28">
        <v>1970</v>
      </c>
    </row>
    <row r="58" spans="1:8" ht="12.75">
      <c r="A58" s="23"/>
      <c r="B58" s="52" t="s">
        <v>200</v>
      </c>
      <c r="C58" s="63">
        <v>34.2</v>
      </c>
      <c r="D58" s="63">
        <v>2.47</v>
      </c>
      <c r="E58" s="63">
        <v>0.86</v>
      </c>
      <c r="F58" s="63">
        <v>0</v>
      </c>
      <c r="G58" s="63">
        <v>38.304</v>
      </c>
      <c r="H58" s="28">
        <v>1987</v>
      </c>
    </row>
    <row r="59" spans="1:8" ht="12.75">
      <c r="A59" s="23"/>
      <c r="B59" s="52" t="s">
        <v>201</v>
      </c>
      <c r="C59" s="63">
        <v>5.2</v>
      </c>
      <c r="D59" s="63">
        <v>0.39</v>
      </c>
      <c r="E59" s="63">
        <v>0.13</v>
      </c>
      <c r="F59" s="63">
        <v>0</v>
      </c>
      <c r="G59" s="63">
        <v>5.837</v>
      </c>
      <c r="H59" s="28">
        <v>1993</v>
      </c>
    </row>
    <row r="60" spans="1:8" ht="12.75">
      <c r="A60" s="23"/>
      <c r="B60" s="52" t="s">
        <v>202</v>
      </c>
      <c r="C60" s="63">
        <v>213.43</v>
      </c>
      <c r="D60" s="63">
        <v>665.06</v>
      </c>
      <c r="E60" s="63">
        <v>10.1</v>
      </c>
      <c r="F60" s="63">
        <v>0</v>
      </c>
      <c r="G60" s="63">
        <f>C60+D60+E60*1.9</f>
        <v>897.6800000000001</v>
      </c>
      <c r="H60" s="28">
        <v>1979</v>
      </c>
    </row>
    <row r="61" spans="1:8" ht="12.75">
      <c r="A61" s="23"/>
      <c r="B61" s="52" t="s">
        <v>203</v>
      </c>
      <c r="C61" s="63">
        <v>0</v>
      </c>
      <c r="D61" s="63">
        <v>24.01</v>
      </c>
      <c r="E61" s="63">
        <v>0.09</v>
      </c>
      <c r="F61" s="63">
        <v>6.05</v>
      </c>
      <c r="G61" s="63">
        <v>30.231</v>
      </c>
      <c r="H61" s="28">
        <v>1995</v>
      </c>
    </row>
    <row r="62" spans="1:8" ht="12.75">
      <c r="A62" s="23"/>
      <c r="B62" s="52" t="s">
        <v>204</v>
      </c>
      <c r="C62" s="63">
        <v>76.32</v>
      </c>
      <c r="D62" s="63">
        <v>3.71</v>
      </c>
      <c r="E62" s="63">
        <v>2.57</v>
      </c>
      <c r="F62" s="63">
        <v>0</v>
      </c>
      <c r="G62" s="63">
        <v>84.91299999999998</v>
      </c>
      <c r="H62" s="28">
        <v>1976</v>
      </c>
    </row>
    <row r="63" spans="1:8" ht="12.75">
      <c r="A63" s="23"/>
      <c r="B63" s="52" t="s">
        <v>205</v>
      </c>
      <c r="C63" s="63">
        <v>149.33</v>
      </c>
      <c r="D63" s="63">
        <v>24.83</v>
      </c>
      <c r="E63" s="63">
        <v>3.76</v>
      </c>
      <c r="F63" s="63">
        <v>0</v>
      </c>
      <c r="G63" s="63">
        <v>181.30400000000003</v>
      </c>
      <c r="H63" s="28">
        <v>1975</v>
      </c>
    </row>
    <row r="64" spans="1:8" ht="12.75">
      <c r="A64" s="23"/>
      <c r="B64" s="52" t="s">
        <v>206</v>
      </c>
      <c r="C64" s="63">
        <v>4.88</v>
      </c>
      <c r="D64" s="63">
        <v>0</v>
      </c>
      <c r="E64" s="63">
        <v>0</v>
      </c>
      <c r="F64" s="63">
        <v>0</v>
      </c>
      <c r="G64" s="63">
        <v>4.88</v>
      </c>
      <c r="H64" s="28">
        <v>1984</v>
      </c>
    </row>
    <row r="65" spans="1:8" ht="12.75">
      <c r="A65" s="23"/>
      <c r="B65" s="52" t="s">
        <v>207</v>
      </c>
      <c r="C65" s="63">
        <v>54.5</v>
      </c>
      <c r="D65" s="63">
        <v>4.16</v>
      </c>
      <c r="E65" s="63">
        <v>1.15</v>
      </c>
      <c r="F65" s="63">
        <v>0</v>
      </c>
      <c r="G65" s="63">
        <v>60.845</v>
      </c>
      <c r="H65" s="28">
        <v>1981</v>
      </c>
    </row>
    <row r="66" spans="1:8" ht="12.75">
      <c r="A66" s="23"/>
      <c r="B66" s="52" t="s">
        <v>208</v>
      </c>
      <c r="C66" s="63">
        <v>29.8</v>
      </c>
      <c r="D66" s="63">
        <v>2.09</v>
      </c>
      <c r="E66" s="63">
        <v>0</v>
      </c>
      <c r="F66" s="63">
        <v>0</v>
      </c>
      <c r="G66" s="63">
        <v>31.89</v>
      </c>
      <c r="H66" s="28">
        <v>1986</v>
      </c>
    </row>
    <row r="67" spans="1:8" ht="12.75">
      <c r="A67" s="23"/>
      <c r="B67" s="52" t="s">
        <v>209</v>
      </c>
      <c r="C67" s="63">
        <v>37.1</v>
      </c>
      <c r="D67" s="63">
        <v>0</v>
      </c>
      <c r="E67" s="63">
        <v>0</v>
      </c>
      <c r="F67" s="63">
        <v>0</v>
      </c>
      <c r="G67" s="63">
        <v>37.1</v>
      </c>
      <c r="H67" s="28">
        <v>1986</v>
      </c>
    </row>
    <row r="68" spans="1:8" ht="12.75">
      <c r="A68" s="23"/>
      <c r="B68" s="52" t="s">
        <v>210</v>
      </c>
      <c r="C68" s="63">
        <v>8.13</v>
      </c>
      <c r="D68" s="63">
        <v>0</v>
      </c>
      <c r="E68" s="63">
        <v>0</v>
      </c>
      <c r="F68" s="63">
        <v>0</v>
      </c>
      <c r="G68" s="63">
        <v>8.13</v>
      </c>
      <c r="H68" s="28">
        <v>1987</v>
      </c>
    </row>
    <row r="69" spans="1:8" ht="12.75">
      <c r="A69" s="23"/>
      <c r="B69" s="52" t="s">
        <v>211</v>
      </c>
      <c r="C69" s="63">
        <v>68.5</v>
      </c>
      <c r="D69" s="63">
        <v>190.7</v>
      </c>
      <c r="E69" s="63">
        <v>27.6</v>
      </c>
      <c r="F69" s="63">
        <v>44.5</v>
      </c>
      <c r="G69" s="63">
        <v>356.14</v>
      </c>
      <c r="H69" s="28">
        <v>1981</v>
      </c>
    </row>
    <row r="70" spans="1:8" s="45" customFormat="1" ht="12.75">
      <c r="A70" s="33"/>
      <c r="B70" s="41" t="s">
        <v>159</v>
      </c>
      <c r="C70" s="65">
        <f>SUM(C18:C69)</f>
        <v>3719.04</v>
      </c>
      <c r="D70" s="138">
        <f>SUM(D18:D69)</f>
        <v>1822.2399999999998</v>
      </c>
      <c r="E70" s="65">
        <f>SUM(E18:E69)</f>
        <v>123.64000000000001</v>
      </c>
      <c r="F70" s="65">
        <f>SUM(F18:F69)</f>
        <v>141.03</v>
      </c>
      <c r="G70" s="65">
        <f>SUM(G18:G69)</f>
        <v>5917.2260000000015</v>
      </c>
      <c r="H70" s="66"/>
    </row>
    <row r="71" spans="2:11" ht="12.75">
      <c r="B71" s="67" t="s">
        <v>113</v>
      </c>
      <c r="C71" s="60">
        <v>102.03</v>
      </c>
      <c r="D71" s="61">
        <v>110.6</v>
      </c>
      <c r="E71" s="61">
        <v>6</v>
      </c>
      <c r="F71" s="61">
        <v>0.04</v>
      </c>
      <c r="G71" s="139">
        <f>C71+D71+F71+E71*1.9</f>
        <v>224.07</v>
      </c>
      <c r="H71" s="14"/>
      <c r="I71" s="129"/>
      <c r="J71" s="129"/>
      <c r="K71" s="130"/>
    </row>
    <row r="72" spans="2:8" ht="12.75">
      <c r="B72" s="67" t="s">
        <v>114</v>
      </c>
      <c r="C72" s="62">
        <v>129.23</v>
      </c>
      <c r="D72" s="63">
        <v>751.47</v>
      </c>
      <c r="E72" s="63">
        <v>24.48</v>
      </c>
      <c r="F72" s="63">
        <v>9.9</v>
      </c>
      <c r="G72" s="63">
        <v>937.1</v>
      </c>
      <c r="H72" s="68"/>
    </row>
    <row r="73" spans="2:8" ht="12.75">
      <c r="B73" s="67" t="s">
        <v>115</v>
      </c>
      <c r="C73" s="62">
        <v>18.69</v>
      </c>
      <c r="D73" s="63">
        <v>61.9</v>
      </c>
      <c r="E73" s="63">
        <v>4.24</v>
      </c>
      <c r="F73" s="63">
        <v>0</v>
      </c>
      <c r="G73" s="63">
        <v>88.65</v>
      </c>
      <c r="H73" s="68"/>
    </row>
    <row r="74" spans="2:8" ht="12.75">
      <c r="B74" s="67" t="s">
        <v>116</v>
      </c>
      <c r="C74" s="62">
        <v>12.36</v>
      </c>
      <c r="D74" s="63">
        <v>13.47</v>
      </c>
      <c r="E74" s="63">
        <v>1.64</v>
      </c>
      <c r="F74" s="63">
        <v>0.08</v>
      </c>
      <c r="G74" s="63">
        <v>29.04</v>
      </c>
      <c r="H74" s="68"/>
    </row>
    <row r="75" spans="2:8" s="45" customFormat="1" ht="12.75">
      <c r="B75" s="69" t="s">
        <v>159</v>
      </c>
      <c r="C75" s="64">
        <v>262.31</v>
      </c>
      <c r="D75" s="138">
        <f>SUM(D71:D74)</f>
        <v>937.44</v>
      </c>
      <c r="E75" s="65">
        <f>SUM(E71:E74)</f>
        <v>36.36</v>
      </c>
      <c r="F75" s="65">
        <f>SUM(F71:F74)</f>
        <v>10.02</v>
      </c>
      <c r="G75" s="138">
        <f>SUM(G71:G74)</f>
        <v>1278.8600000000001</v>
      </c>
      <c r="H75" s="70"/>
    </row>
    <row r="76" spans="1:8" ht="21.75" customHeight="1">
      <c r="A76" s="3" t="s">
        <v>212</v>
      </c>
      <c r="B76" s="71"/>
      <c r="C76" s="35">
        <f>C70+C75+C17</f>
        <v>4012.91</v>
      </c>
      <c r="D76" s="109">
        <f>D70+D75+D17</f>
        <v>2873.96</v>
      </c>
      <c r="E76" s="35">
        <f>E70+E75+E17</f>
        <v>163.75</v>
      </c>
      <c r="F76" s="35">
        <f>F70+F75+F17</f>
        <v>152.42000000000002</v>
      </c>
      <c r="G76" s="109">
        <f>G70+G75+G17</f>
        <v>7350.426000000001</v>
      </c>
      <c r="H76" s="72"/>
    </row>
    <row r="78" spans="2:22" ht="12.75">
      <c r="B78" s="73" t="s">
        <v>213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10" ht="12.75">
      <c r="B79" s="17" t="s">
        <v>214</v>
      </c>
      <c r="C79" s="17"/>
      <c r="D79" s="17"/>
      <c r="E79" s="17"/>
      <c r="F79" s="17"/>
      <c r="G79" s="17"/>
      <c r="H79" s="17"/>
      <c r="I79" s="17"/>
      <c r="J79" s="17"/>
    </row>
    <row r="80" ht="12.75">
      <c r="B80" s="73" t="s">
        <v>215</v>
      </c>
    </row>
    <row r="81" ht="12.75">
      <c r="B81" s="73" t="s">
        <v>216</v>
      </c>
    </row>
    <row r="82" ht="12.75">
      <c r="B82" s="73" t="s">
        <v>217</v>
      </c>
    </row>
    <row r="83" ht="12.75">
      <c r="B83" s="73" t="s">
        <v>218</v>
      </c>
    </row>
    <row r="84" ht="12.75">
      <c r="B84" s="74" t="s">
        <v>219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Oljedirektoratet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Eric Mathiesen</cp:lastModifiedBy>
  <cp:lastPrinted>2001-03-01T12:21:53Z</cp:lastPrinted>
  <dcterms:created xsi:type="dcterms:W3CDTF">2001-01-17T14:36:40Z</dcterms:created>
  <dcterms:modified xsi:type="dcterms:W3CDTF">2001-03-06T12:55:49Z</dcterms:modified>
  <cp:category/>
  <cp:version/>
  <cp:contentType/>
  <cp:contentStatus/>
</cp:coreProperties>
</file>