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0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okkeldirektoratet-my.sharepoint.com/personal/ina_gundersen_sodir_no/Documents/"/>
    </mc:Choice>
  </mc:AlternateContent>
  <xr:revisionPtr revIDLastSave="0" documentId="8_{0E0B8D08-0B0A-42A7-908B-8F1B423EDB37}" xr6:coauthVersionLast="47" xr6:coauthVersionMax="47" xr10:uidLastSave="{00000000-0000-0000-0000-000000000000}"/>
  <bookViews>
    <workbookView xWindow="35544" yWindow="2064" windowWidth="24420" windowHeight="11964" firstSheet="2" activeTab="2" xr2:uid="{4F981314-DA71-49FF-9C2F-047E824F4385}"/>
  </bookViews>
  <sheets>
    <sheet name="produksjon_production" sheetId="3" r:id="rId1"/>
    <sheet name="investeringer_investments" sheetId="4" r:id="rId2"/>
    <sheet name="funn_discoveries" sheetId="1" r:id="rId3"/>
    <sheet name="CO2lagring_CO2storage" sheetId="5" r:id="rId4"/>
  </sheets>
  <externalReferences>
    <externalReference r:id="rId5"/>
    <externalReference r:id="rId6"/>
    <externalReference r:id="rId7"/>
    <externalReference r:id="rId8"/>
    <externalReference r:id="rId9"/>
  </externalReferences>
  <definedNames>
    <definedName name="EKM___Prodprofiler__årlig__pr_prosjekt_og__ressursklasse">[1]EKM___Prodprofiler__årlig__pr_p!$A$1:$P$18413</definedName>
    <definedName name="ProdV">[2]Dashboard!$AH$6</definedName>
    <definedName name="Prosjektstatus">[3]Liste!$B$3:$B$14</definedName>
    <definedName name="Prosjekttype">'[4]Generell info og kommentarer'!$M$7</definedName>
    <definedName name="test">[5]Liste!$B$3:$B$12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0" i="3" l="1"/>
  <c r="I80" i="3"/>
  <c r="J80" i="3"/>
  <c r="K80" i="3"/>
  <c r="L80" i="3"/>
  <c r="H73" i="3"/>
  <c r="H77" i="3"/>
  <c r="I77" i="3" s="1"/>
  <c r="K77" i="3" s="1"/>
  <c r="L77" i="3"/>
  <c r="H78" i="3"/>
  <c r="I78" i="3" s="1"/>
  <c r="K78" i="3" s="1"/>
  <c r="L78" i="3"/>
  <c r="H79" i="3"/>
  <c r="I79" i="3" s="1"/>
  <c r="K79" i="3" s="1"/>
  <c r="L79" i="3"/>
  <c r="H72" i="3"/>
  <c r="J78" i="3" l="1"/>
  <c r="J79" i="3"/>
  <c r="J77" i="3"/>
  <c r="L76" i="3"/>
  <c r="H76" i="3"/>
  <c r="J76" i="3" s="1"/>
  <c r="L75" i="3"/>
  <c r="H75" i="3"/>
  <c r="J75" i="3" s="1"/>
  <c r="L74" i="3"/>
  <c r="H74" i="3"/>
  <c r="J74" i="3" s="1"/>
  <c r="L73" i="3"/>
  <c r="J73" i="3"/>
  <c r="L72" i="3"/>
  <c r="J72" i="3"/>
  <c r="L71" i="3"/>
  <c r="H71" i="3"/>
  <c r="I71" i="3" s="1"/>
  <c r="K71" i="3" s="1"/>
  <c r="L70" i="3"/>
  <c r="H70" i="3"/>
  <c r="J70" i="3" s="1"/>
  <c r="L69" i="3"/>
  <c r="H69" i="3"/>
  <c r="I69" i="3" s="1"/>
  <c r="K69" i="3" s="1"/>
  <c r="L68" i="3"/>
  <c r="H68" i="3"/>
  <c r="J68" i="3" s="1"/>
  <c r="L67" i="3"/>
  <c r="H67" i="3"/>
  <c r="J67" i="3" s="1"/>
  <c r="L66" i="3"/>
  <c r="H66" i="3"/>
  <c r="J66" i="3" s="1"/>
  <c r="L65" i="3"/>
  <c r="H65" i="3"/>
  <c r="J65" i="3" s="1"/>
  <c r="L64" i="3"/>
  <c r="H64" i="3"/>
  <c r="J64" i="3" s="1"/>
  <c r="L63" i="3"/>
  <c r="J63" i="3"/>
  <c r="H63" i="3"/>
  <c r="I63" i="3" s="1"/>
  <c r="K63" i="3" s="1"/>
  <c r="L62" i="3"/>
  <c r="J62" i="3"/>
  <c r="I62" i="3"/>
  <c r="K62" i="3" s="1"/>
  <c r="H62" i="3"/>
  <c r="L61" i="3"/>
  <c r="H61" i="3"/>
  <c r="I61" i="3" s="1"/>
  <c r="K61" i="3" s="1"/>
  <c r="L60" i="3"/>
  <c r="H60" i="3"/>
  <c r="J60" i="3" s="1"/>
  <c r="L59" i="3"/>
  <c r="H59" i="3"/>
  <c r="J59" i="3" s="1"/>
  <c r="L58" i="3"/>
  <c r="I58" i="3"/>
  <c r="K58" i="3" s="1"/>
  <c r="H58" i="3"/>
  <c r="J58" i="3" s="1"/>
  <c r="L57" i="3"/>
  <c r="H57" i="3"/>
  <c r="J57" i="3" s="1"/>
  <c r="L56" i="3"/>
  <c r="H56" i="3"/>
  <c r="J56" i="3" s="1"/>
  <c r="L55" i="3"/>
  <c r="H55" i="3"/>
  <c r="I55" i="3" s="1"/>
  <c r="K55" i="3" s="1"/>
  <c r="L54" i="3"/>
  <c r="H54" i="3"/>
  <c r="J54" i="3" s="1"/>
  <c r="L53" i="3"/>
  <c r="H53" i="3"/>
  <c r="I53" i="3" s="1"/>
  <c r="K53" i="3" s="1"/>
  <c r="L52" i="3"/>
  <c r="H52" i="3"/>
  <c r="J52" i="3" s="1"/>
  <c r="L51" i="3"/>
  <c r="H51" i="3"/>
  <c r="J51" i="3" s="1"/>
  <c r="L50" i="3"/>
  <c r="H50" i="3"/>
  <c r="J50" i="3" s="1"/>
  <c r="L49" i="3"/>
  <c r="H49" i="3"/>
  <c r="J49" i="3" s="1"/>
  <c r="L48" i="3"/>
  <c r="H48" i="3"/>
  <c r="J48" i="3" s="1"/>
  <c r="L47" i="3"/>
  <c r="H47" i="3"/>
  <c r="I47" i="3" s="1"/>
  <c r="K47" i="3" s="1"/>
  <c r="L46" i="3"/>
  <c r="H46" i="3"/>
  <c r="J46" i="3" s="1"/>
  <c r="L45" i="3"/>
  <c r="J45" i="3"/>
  <c r="H45" i="3"/>
  <c r="I45" i="3" s="1"/>
  <c r="K45" i="3" s="1"/>
  <c r="L44" i="3"/>
  <c r="I44" i="3"/>
  <c r="K44" i="3" s="1"/>
  <c r="H44" i="3"/>
  <c r="J44" i="3" s="1"/>
  <c r="L43" i="3"/>
  <c r="H43" i="3"/>
  <c r="I43" i="3" s="1"/>
  <c r="K43" i="3" s="1"/>
  <c r="L42" i="3"/>
  <c r="H42" i="3"/>
  <c r="J42" i="3" s="1"/>
  <c r="L41" i="3"/>
  <c r="H41" i="3"/>
  <c r="I41" i="3" s="1"/>
  <c r="K41" i="3" s="1"/>
  <c r="L40" i="3"/>
  <c r="H40" i="3"/>
  <c r="J40" i="3" s="1"/>
  <c r="L39" i="3"/>
  <c r="J39" i="3"/>
  <c r="H39" i="3"/>
  <c r="I39" i="3" s="1"/>
  <c r="K39" i="3" s="1"/>
  <c r="L38" i="3"/>
  <c r="H38" i="3"/>
  <c r="I38" i="3" s="1"/>
  <c r="K38" i="3" s="1"/>
  <c r="L37" i="3"/>
  <c r="H37" i="3"/>
  <c r="I37" i="3" s="1"/>
  <c r="K37" i="3" s="1"/>
  <c r="L36" i="3"/>
  <c r="H36" i="3"/>
  <c r="J36" i="3" s="1"/>
  <c r="L35" i="3"/>
  <c r="H35" i="3"/>
  <c r="J35" i="3" s="1"/>
  <c r="L34" i="3"/>
  <c r="H34" i="3"/>
  <c r="J34" i="3" s="1"/>
  <c r="L33" i="3"/>
  <c r="H33" i="3"/>
  <c r="J33" i="3" s="1"/>
  <c r="L32" i="3"/>
  <c r="H32" i="3"/>
  <c r="J32" i="3" s="1"/>
  <c r="L31" i="3"/>
  <c r="H31" i="3"/>
  <c r="I31" i="3" s="1"/>
  <c r="K31" i="3" s="1"/>
  <c r="L30" i="3"/>
  <c r="H30" i="3"/>
  <c r="I30" i="3" s="1"/>
  <c r="K30" i="3" s="1"/>
  <c r="L29" i="3"/>
  <c r="H29" i="3"/>
  <c r="I29" i="3" s="1"/>
  <c r="K29" i="3" s="1"/>
  <c r="L28" i="3"/>
  <c r="H28" i="3"/>
  <c r="J28" i="3" s="1"/>
  <c r="L27" i="3"/>
  <c r="H27" i="3"/>
  <c r="J27" i="3" s="1"/>
  <c r="L26" i="3"/>
  <c r="H26" i="3"/>
  <c r="J26" i="3" s="1"/>
  <c r="L25" i="3"/>
  <c r="H25" i="3"/>
  <c r="I25" i="3" s="1"/>
  <c r="K25" i="3" s="1"/>
  <c r="L24" i="3"/>
  <c r="H24" i="3"/>
  <c r="J24" i="3" s="1"/>
  <c r="L23" i="3"/>
  <c r="J23" i="3"/>
  <c r="H23" i="3"/>
  <c r="I23" i="3" s="1"/>
  <c r="K23" i="3" s="1"/>
  <c r="L22" i="3"/>
  <c r="J22" i="3"/>
  <c r="H22" i="3"/>
  <c r="I22" i="3" s="1"/>
  <c r="K22" i="3" s="1"/>
  <c r="L21" i="3"/>
  <c r="J71" i="3" l="1"/>
  <c r="I70" i="3"/>
  <c r="K70" i="3" s="1"/>
  <c r="J30" i="3"/>
  <c r="J37" i="3"/>
  <c r="J38" i="3"/>
  <c r="J31" i="3"/>
  <c r="J29" i="3"/>
  <c r="I54" i="3"/>
  <c r="K54" i="3" s="1"/>
  <c r="I68" i="3"/>
  <c r="K68" i="3" s="1"/>
  <c r="I46" i="3"/>
  <c r="K46" i="3" s="1"/>
  <c r="I60" i="3"/>
  <c r="K60" i="3" s="1"/>
  <c r="I76" i="3"/>
  <c r="K76" i="3" s="1"/>
  <c r="I52" i="3"/>
  <c r="K52" i="3" s="1"/>
  <c r="I66" i="3"/>
  <c r="K66" i="3" s="1"/>
  <c r="I74" i="3"/>
  <c r="K74" i="3" s="1"/>
  <c r="I28" i="3"/>
  <c r="K28" i="3" s="1"/>
  <c r="I36" i="3"/>
  <c r="K36" i="3" s="1"/>
  <c r="I50" i="3"/>
  <c r="K50" i="3" s="1"/>
  <c r="J55" i="3"/>
  <c r="J61" i="3"/>
  <c r="J69" i="3"/>
  <c r="I26" i="3"/>
  <c r="K26" i="3" s="1"/>
  <c r="I34" i="3"/>
  <c r="K34" i="3" s="1"/>
  <c r="I42" i="3"/>
  <c r="K42" i="3" s="1"/>
  <c r="J47" i="3"/>
  <c r="J53" i="3"/>
  <c r="I75" i="3"/>
  <c r="K75" i="3" s="1"/>
  <c r="J41" i="3"/>
  <c r="J25" i="3"/>
  <c r="I33" i="3"/>
  <c r="K33" i="3" s="1"/>
  <c r="I49" i="3"/>
  <c r="K49" i="3" s="1"/>
  <c r="I57" i="3"/>
  <c r="K57" i="3" s="1"/>
  <c r="I65" i="3"/>
  <c r="K65" i="3" s="1"/>
  <c r="I73" i="3"/>
  <c r="K73" i="3" s="1"/>
  <c r="I27" i="3"/>
  <c r="K27" i="3" s="1"/>
  <c r="I51" i="3"/>
  <c r="K51" i="3" s="1"/>
  <c r="I59" i="3"/>
  <c r="K59" i="3" s="1"/>
  <c r="I67" i="3"/>
  <c r="K67" i="3" s="1"/>
  <c r="I35" i="3"/>
  <c r="K35" i="3" s="1"/>
  <c r="I24" i="3"/>
  <c r="K24" i="3" s="1"/>
  <c r="I32" i="3"/>
  <c r="K32" i="3" s="1"/>
  <c r="I40" i="3"/>
  <c r="K40" i="3" s="1"/>
  <c r="J43" i="3"/>
  <c r="I48" i="3"/>
  <c r="K48" i="3" s="1"/>
  <c r="I56" i="3"/>
  <c r="K56" i="3" s="1"/>
  <c r="I64" i="3"/>
  <c r="K64" i="3" s="1"/>
  <c r="I72" i="3"/>
  <c r="K72" i="3" s="1"/>
</calcChain>
</file>

<file path=xl/sharedStrings.xml><?xml version="1.0" encoding="utf-8"?>
<sst xmlns="http://schemas.openxmlformats.org/spreadsheetml/2006/main" count="157" uniqueCount="104">
  <si>
    <t>Beskrivelse</t>
  </si>
  <si>
    <t>Historisk og forventet produksjon</t>
  </si>
  <si>
    <t>Description:</t>
  </si>
  <si>
    <t>Historical and expected production</t>
  </si>
  <si>
    <t>Figurtekst NOR:</t>
  </si>
  <si>
    <t>Historisk og forventet produksjon i Norge, 1970-2029</t>
  </si>
  <si>
    <t>Figurtekst ENG:</t>
  </si>
  <si>
    <t>Historical and expected production in Norway, 1970-2029</t>
  </si>
  <si>
    <t>Aksetekster</t>
  </si>
  <si>
    <t>X-akse NOR</t>
  </si>
  <si>
    <t>År</t>
  </si>
  <si>
    <t>X-akse ENG</t>
  </si>
  <si>
    <t>Year</t>
  </si>
  <si>
    <t>Y-akse NOR</t>
  </si>
  <si>
    <t>Millioner  Sm³ o.e.</t>
  </si>
  <si>
    <t>Y-akse ENG</t>
  </si>
  <si>
    <t>Million Sm³ oe</t>
  </si>
  <si>
    <t>Y-akse2 NOR</t>
  </si>
  <si>
    <t>Millioner fat o.e. per dag</t>
  </si>
  <si>
    <t>Y-akse2 ENG</t>
  </si>
  <si>
    <t>Million barrels oe per day</t>
  </si>
  <si>
    <t xml:space="preserve">Kilde: </t>
  </si>
  <si>
    <t>Sokkeldirektoratet</t>
  </si>
  <si>
    <t xml:space="preserve">Source: </t>
  </si>
  <si>
    <t>Norwegian Offshore Directorate</t>
  </si>
  <si>
    <t>Datatyper NOR</t>
  </si>
  <si>
    <t>Olje</t>
  </si>
  <si>
    <t>Kondensat</t>
  </si>
  <si>
    <t>NGL</t>
  </si>
  <si>
    <t>Gass (40 MJ)</t>
  </si>
  <si>
    <t>Totalt</t>
  </si>
  <si>
    <t>Væske totalt</t>
  </si>
  <si>
    <t>Totalt per dag</t>
  </si>
  <si>
    <t>Væske per dag</t>
  </si>
  <si>
    <t>Gass per dag</t>
  </si>
  <si>
    <t>Datatyper ENG</t>
  </si>
  <si>
    <t>Oil</t>
  </si>
  <si>
    <t>Condensate</t>
  </si>
  <si>
    <t>Gas (40 MJ)</t>
  </si>
  <si>
    <t>Total</t>
  </si>
  <si>
    <t>Total liquids</t>
  </si>
  <si>
    <t>Total per day</t>
  </si>
  <si>
    <t>Liquids per day</t>
  </si>
  <si>
    <t>Natural gas per day</t>
  </si>
  <si>
    <t>Beskrivelse:</t>
  </si>
  <si>
    <t>Investeringer spesifisert på feltstatus og leting</t>
  </si>
  <si>
    <t>Investments distributed on field status and exploration</t>
  </si>
  <si>
    <t>Investeringer spesifisert på feltstatus</t>
  </si>
  <si>
    <t>Investments distributed on field status</t>
  </si>
  <si>
    <t xml:space="preserve">År </t>
  </si>
  <si>
    <t>Milliarder NOK (2025)</t>
  </si>
  <si>
    <t>Billion NOK (2025)</t>
  </si>
  <si>
    <t>Tekstboks-tekst NOR</t>
  </si>
  <si>
    <t>Historiske tall for 2011-2023 og prognose for 2024-2029</t>
  </si>
  <si>
    <t>Tekstboks-tekst ENG</t>
  </si>
  <si>
    <t>Historical figures for 2011-2023 and forecast for 2024-2029</t>
  </si>
  <si>
    <t>Felt i drift</t>
  </si>
  <si>
    <t>Pågående feltutbygginger 1.jan 2025</t>
  </si>
  <si>
    <t>Funn</t>
  </si>
  <si>
    <t>Leting</t>
  </si>
  <si>
    <t>Sokkelåret 2023</t>
  </si>
  <si>
    <t>Fields in production</t>
  </si>
  <si>
    <t>Ongoing field developments Jan 1st 2025</t>
  </si>
  <si>
    <t>Discoveries</t>
  </si>
  <si>
    <t>Exploration costs</t>
  </si>
  <si>
    <t xml:space="preserve"> </t>
  </si>
  <si>
    <t>Funn i 2024</t>
  </si>
  <si>
    <t>Discoveries in 2024</t>
  </si>
  <si>
    <r>
      <t>Funnstørrelse, volum min-maks (millioner Sm</t>
    </r>
    <r>
      <rPr>
        <b/>
        <vertAlign val="superscript"/>
        <sz val="11"/>
        <rFont val="Calibri"/>
        <family val="2"/>
        <scheme val="minor"/>
      </rPr>
      <t>3</t>
    </r>
    <r>
      <rPr>
        <b/>
        <sz val="11"/>
        <rFont val="Calibri"/>
        <family val="2"/>
        <scheme val="minor"/>
      </rPr>
      <t xml:space="preserve"> o.e)</t>
    </r>
  </si>
  <si>
    <r>
      <t>Discovery size, volume min-maks (million Sm</t>
    </r>
    <r>
      <rPr>
        <b/>
        <vertAlign val="superscript"/>
        <sz val="11"/>
        <color rgb="FF969696"/>
        <rFont val="Calibri"/>
        <family val="2"/>
        <scheme val="minor"/>
      </rPr>
      <t>3</t>
    </r>
    <r>
      <rPr>
        <b/>
        <sz val="11"/>
        <color indexed="55"/>
        <rFont val="Calibri"/>
        <family val="2"/>
        <scheme val="minor"/>
      </rPr>
      <t xml:space="preserve"> oe)</t>
    </r>
  </si>
  <si>
    <t xml:space="preserve">Funn </t>
  </si>
  <si>
    <t xml:space="preserve">Discovery </t>
  </si>
  <si>
    <r>
      <t>Millioner Sm</t>
    </r>
    <r>
      <rPr>
        <b/>
        <vertAlign val="superscript"/>
        <sz val="11"/>
        <color theme="1"/>
        <rFont val="Calibri"/>
        <family val="2"/>
        <scheme val="minor"/>
      </rPr>
      <t>3</t>
    </r>
    <r>
      <rPr>
        <b/>
        <sz val="11"/>
        <color theme="1"/>
        <rFont val="Calibri"/>
        <family val="2"/>
        <scheme val="minor"/>
      </rPr>
      <t xml:space="preserve"> o.e.</t>
    </r>
  </si>
  <si>
    <r>
      <t>Million Sm</t>
    </r>
    <r>
      <rPr>
        <vertAlign val="superscript"/>
        <sz val="11"/>
        <color rgb="FF969696"/>
        <rFont val="Calibri"/>
        <family val="2"/>
        <scheme val="minor"/>
      </rPr>
      <t>3</t>
    </r>
    <r>
      <rPr>
        <sz val="11"/>
        <color rgb="FF969696"/>
        <rFont val="Calibri"/>
        <family val="2"/>
        <scheme val="minor"/>
      </rPr>
      <t xml:space="preserve"> oe</t>
    </r>
  </si>
  <si>
    <t>Lav</t>
  </si>
  <si>
    <t>Basis</t>
  </si>
  <si>
    <t>Høy</t>
  </si>
  <si>
    <t>Low</t>
  </si>
  <si>
    <t>Base</t>
  </si>
  <si>
    <t>High</t>
  </si>
  <si>
    <t>6605/6-1 S</t>
  </si>
  <si>
    <t>2/6-7 S (Othello)</t>
  </si>
  <si>
    <t>35/11-27 S (Cuvette)</t>
  </si>
  <si>
    <t>25/8-23 S (Ringhorne Nord)</t>
  </si>
  <si>
    <t>36/7-5 S (Cerisa)</t>
  </si>
  <si>
    <t>35/11-30 A</t>
  </si>
  <si>
    <t>35/11-30 S (Rhombi)</t>
  </si>
  <si>
    <t>15/3-13 S (Brokk-Mju)</t>
  </si>
  <si>
    <t>6406/2-L-2 H</t>
  </si>
  <si>
    <t>31/1-4 (Ringand)</t>
  </si>
  <si>
    <t>36/7-5 B (Cerisa West)</t>
  </si>
  <si>
    <t>7324/8-4 (Hassel)</t>
  </si>
  <si>
    <t>7122/8-2 S</t>
  </si>
  <si>
    <t>7324/6-2 (Ferdinand Nord)</t>
  </si>
  <si>
    <t>35/10-13 S (Angel)</t>
  </si>
  <si>
    <t>33/12-N-4 AH</t>
  </si>
  <si>
    <r>
      <t>CO</t>
    </r>
    <r>
      <rPr>
        <b/>
        <vertAlign val="subscript"/>
        <sz val="11"/>
        <rFont val="Calibri"/>
        <family val="2"/>
        <scheme val="minor"/>
      </rPr>
      <t>2</t>
    </r>
    <r>
      <rPr>
        <b/>
        <sz val="11"/>
        <rFont val="Calibri"/>
        <family val="2"/>
        <scheme val="minor"/>
      </rPr>
      <t xml:space="preserve"> lagring </t>
    </r>
  </si>
  <si>
    <r>
      <t>CO</t>
    </r>
    <r>
      <rPr>
        <b/>
        <vertAlign val="subscript"/>
        <sz val="11"/>
        <color rgb="FF969696"/>
        <rFont val="Calibri"/>
        <family val="2"/>
        <scheme val="minor"/>
      </rPr>
      <t>2</t>
    </r>
    <r>
      <rPr>
        <b/>
        <sz val="11"/>
        <color indexed="55"/>
        <rFont val="Calibri"/>
        <family val="2"/>
        <scheme val="minor"/>
      </rPr>
      <t xml:space="preserve"> storage </t>
    </r>
  </si>
  <si>
    <r>
      <rPr>
        <b/>
        <sz val="11"/>
        <color rgb="FF000000"/>
        <rFont val="Calibri"/>
        <family val="2"/>
        <scheme val="minor"/>
      </rPr>
      <t>CO</t>
    </r>
    <r>
      <rPr>
        <b/>
        <vertAlign val="subscript"/>
        <sz val="11"/>
        <color rgb="FF000000"/>
        <rFont val="Calibri"/>
        <family val="2"/>
        <scheme val="minor"/>
      </rPr>
      <t xml:space="preserve">2 </t>
    </r>
    <r>
      <rPr>
        <b/>
        <sz val="11"/>
        <color rgb="FF000000"/>
        <rFont val="Calibri"/>
        <family val="2"/>
        <scheme val="minor"/>
      </rPr>
      <t>lagring basert på 11 tildelte tillatelser</t>
    </r>
  </si>
  <si>
    <r>
      <t>CO</t>
    </r>
    <r>
      <rPr>
        <b/>
        <vertAlign val="subscript"/>
        <sz val="11"/>
        <color rgb="FF969696"/>
        <rFont val="Calibri"/>
        <family val="2"/>
        <scheme val="minor"/>
      </rPr>
      <t>2</t>
    </r>
    <r>
      <rPr>
        <b/>
        <sz val="11"/>
        <color indexed="55"/>
        <rFont val="Calibri"/>
        <family val="2"/>
        <scheme val="minor"/>
      </rPr>
      <t xml:space="preserve"> storage based on awarded licences</t>
    </r>
  </si>
  <si>
    <r>
      <t>Millioner tonn CO</t>
    </r>
    <r>
      <rPr>
        <b/>
        <vertAlign val="subscript"/>
        <sz val="11"/>
        <color theme="1"/>
        <rFont val="Calibri"/>
        <family val="2"/>
        <scheme val="minor"/>
      </rPr>
      <t>2</t>
    </r>
  </si>
  <si>
    <r>
      <t>Million ton CO</t>
    </r>
    <r>
      <rPr>
        <vertAlign val="subscript"/>
        <sz val="11"/>
        <color rgb="FF969696"/>
        <rFont val="Calibri"/>
        <family val="2"/>
        <scheme val="minor"/>
      </rPr>
      <t>2</t>
    </r>
  </si>
  <si>
    <t>Milloner tonn</t>
  </si>
  <si>
    <t>Million ton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</si>
</sst>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.0"/>
  </numFmts>
  <fonts count="2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969696"/>
      <name val="Calibri"/>
      <family val="2"/>
      <scheme val="minor"/>
    </font>
    <font>
      <b/>
      <sz val="11"/>
      <color indexed="55"/>
      <name val="Calibri"/>
      <family val="2"/>
      <scheme val="minor"/>
    </font>
    <font>
      <b/>
      <i/>
      <sz val="11"/>
      <color indexed="55"/>
      <name val="Calibri"/>
      <family val="2"/>
      <scheme val="minor"/>
    </font>
    <font>
      <sz val="11"/>
      <color rgb="FF969696"/>
      <name val="Calibri"/>
      <family val="2"/>
      <scheme val="minor"/>
    </font>
    <font>
      <sz val="11"/>
      <color rgb="FF80808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MS Sans Serif"/>
      <family val="2"/>
    </font>
    <font>
      <b/>
      <vertAlign val="superscript"/>
      <sz val="11"/>
      <name val="Calibri"/>
      <family val="2"/>
      <scheme val="minor"/>
    </font>
    <font>
      <b/>
      <vertAlign val="superscript"/>
      <sz val="11"/>
      <color rgb="FF969696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vertAlign val="superscript"/>
      <sz val="11"/>
      <color rgb="FF969696"/>
      <name val="Calibri"/>
      <family val="2"/>
      <scheme val="minor"/>
    </font>
    <font>
      <sz val="11"/>
      <color theme="8"/>
      <name val="Calibri"/>
      <family val="2"/>
      <scheme val="minor"/>
    </font>
    <font>
      <sz val="10"/>
      <name val="MS Sans Serif"/>
    </font>
    <font>
      <b/>
      <vertAlign val="subscript"/>
      <sz val="11"/>
      <color theme="1"/>
      <name val="Calibri"/>
      <family val="2"/>
      <scheme val="minor"/>
    </font>
    <font>
      <vertAlign val="subscript"/>
      <sz val="11"/>
      <color rgb="FF969696"/>
      <name val="Calibri"/>
      <family val="2"/>
      <scheme val="minor"/>
    </font>
    <font>
      <b/>
      <vertAlign val="subscript"/>
      <sz val="11"/>
      <name val="Calibri"/>
      <family val="2"/>
      <scheme val="minor"/>
    </font>
    <font>
      <b/>
      <vertAlign val="subscript"/>
      <sz val="11"/>
      <color rgb="FF969696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  <scheme val="minor"/>
    </font>
    <font>
      <b/>
      <vertAlign val="subscript"/>
      <sz val="11"/>
      <color rgb="FF000000"/>
      <name val="Calibri"/>
      <family val="2"/>
      <scheme val="minor"/>
    </font>
    <font>
      <sz val="11"/>
      <color rgb="FF000000"/>
      <name val="Aptos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78">
    <border>
      <left/>
      <right/>
      <top/>
      <bottom/>
      <diagonal/>
    </border>
    <border>
      <left style="medium">
        <color rgb="FF969696"/>
      </left>
      <right style="thin">
        <color rgb="FF969696"/>
      </right>
      <top style="medium">
        <color rgb="FF969696"/>
      </top>
      <bottom style="thin">
        <color rgb="FF969696"/>
      </bottom>
      <diagonal/>
    </border>
    <border>
      <left style="medium">
        <color rgb="FF969696"/>
      </left>
      <right style="medium">
        <color rgb="FF969696"/>
      </right>
      <top style="medium">
        <color rgb="FF969696"/>
      </top>
      <bottom/>
      <diagonal/>
    </border>
    <border>
      <left/>
      <right style="thin">
        <color indexed="64"/>
      </right>
      <top style="thin">
        <color rgb="FF969696"/>
      </top>
      <bottom style="thin">
        <color rgb="FF969696"/>
      </bottom>
      <diagonal/>
    </border>
    <border>
      <left style="thin">
        <color indexed="64"/>
      </left>
      <right style="thin">
        <color indexed="64"/>
      </right>
      <top style="thin">
        <color rgb="FF969696"/>
      </top>
      <bottom style="thin">
        <color rgb="FF969696"/>
      </bottom>
      <diagonal/>
    </border>
    <border>
      <left style="thin">
        <color rgb="FF969696"/>
      </left>
      <right style="thin">
        <color rgb="FF969696"/>
      </right>
      <top/>
      <bottom style="medium">
        <color rgb="FF969696"/>
      </bottom>
      <diagonal/>
    </border>
    <border>
      <left style="medium">
        <color theme="0" tint="-0.499984740745262"/>
      </left>
      <right style="thin">
        <color rgb="FF969696"/>
      </right>
      <top style="medium">
        <color theme="0" tint="-0.499984740745262"/>
      </top>
      <bottom style="thin">
        <color rgb="FF969696"/>
      </bottom>
      <diagonal/>
    </border>
    <border>
      <left/>
      <right style="thin">
        <color indexed="64"/>
      </right>
      <top style="medium">
        <color theme="0" tint="-0.499984740745262"/>
      </top>
      <bottom style="thin">
        <color rgb="FF969696"/>
      </bottom>
      <diagonal/>
    </border>
    <border>
      <left style="thin">
        <color indexed="64"/>
      </left>
      <right style="thin">
        <color indexed="64"/>
      </right>
      <top style="medium">
        <color theme="0" tint="-0.499984740745262"/>
      </top>
      <bottom style="thin">
        <color rgb="FF969696"/>
      </bottom>
      <diagonal/>
    </border>
    <border>
      <left style="thin">
        <color indexed="64"/>
      </left>
      <right style="medium">
        <color theme="0" tint="-0.499984740745262"/>
      </right>
      <top style="medium">
        <color theme="0" tint="-0.499984740745262"/>
      </top>
      <bottom style="thin">
        <color rgb="FF969696"/>
      </bottom>
      <diagonal/>
    </border>
    <border>
      <left style="medium">
        <color theme="0" tint="-0.499984740745262"/>
      </left>
      <right style="thin">
        <color rgb="FF969696"/>
      </right>
      <top style="thin">
        <color rgb="FF969696"/>
      </top>
      <bottom style="thin">
        <color rgb="FF969696"/>
      </bottom>
      <diagonal/>
    </border>
    <border>
      <left style="thin">
        <color indexed="64"/>
      </left>
      <right style="medium">
        <color theme="0" tint="-0.499984740745262"/>
      </right>
      <top style="thin">
        <color rgb="FF969696"/>
      </top>
      <bottom style="thin">
        <color rgb="FF969696"/>
      </bottom>
      <diagonal/>
    </border>
    <border>
      <left style="medium">
        <color theme="0" tint="-0.499984740745262"/>
      </left>
      <right style="thin">
        <color rgb="FF969696"/>
      </right>
      <top/>
      <bottom style="medium">
        <color theme="0" tint="-0.499984740745262"/>
      </bottom>
      <diagonal/>
    </border>
    <border>
      <left/>
      <right style="thin">
        <color indexed="64"/>
      </right>
      <top/>
      <bottom style="medium">
        <color theme="0" tint="-0.499984740745262"/>
      </bottom>
      <diagonal/>
    </border>
    <border>
      <left style="thin">
        <color indexed="64"/>
      </left>
      <right style="thin">
        <color indexed="64"/>
      </right>
      <top/>
      <bottom style="medium">
        <color theme="0" tint="-0.499984740745262"/>
      </bottom>
      <diagonal/>
    </border>
    <border>
      <left style="thin">
        <color indexed="64"/>
      </left>
      <right style="medium">
        <color theme="0" tint="-0.499984740745262"/>
      </right>
      <top/>
      <bottom style="medium">
        <color theme="0" tint="-0.499984740745262"/>
      </bottom>
      <diagonal/>
    </border>
    <border>
      <left style="thin">
        <color rgb="FF969696"/>
      </left>
      <right/>
      <top style="medium">
        <color theme="0" tint="-0.499984740745262"/>
      </top>
      <bottom style="thin">
        <color rgb="FF969696"/>
      </bottom>
      <diagonal/>
    </border>
    <border>
      <left/>
      <right/>
      <top style="medium">
        <color theme="0" tint="-0.499984740745262"/>
      </top>
      <bottom style="thin">
        <color rgb="FF969696"/>
      </bottom>
      <diagonal/>
    </border>
    <border>
      <left/>
      <right style="medium">
        <color theme="0" tint="-0.499984740745262"/>
      </right>
      <top style="medium">
        <color theme="0" tint="-0.499984740745262"/>
      </top>
      <bottom style="thin">
        <color rgb="FF969696"/>
      </bottom>
      <diagonal/>
    </border>
    <border>
      <left style="thin">
        <color rgb="FF969696"/>
      </left>
      <right/>
      <top style="thin">
        <color rgb="FF969696"/>
      </top>
      <bottom style="medium">
        <color theme="0" tint="-0.499984740745262"/>
      </bottom>
      <diagonal/>
    </border>
    <border>
      <left/>
      <right/>
      <top style="thin">
        <color rgb="FF969696"/>
      </top>
      <bottom style="medium">
        <color theme="0" tint="-0.499984740745262"/>
      </bottom>
      <diagonal/>
    </border>
    <border>
      <left/>
      <right style="medium">
        <color theme="0" tint="-0.499984740745262"/>
      </right>
      <top style="thin">
        <color rgb="FF969696"/>
      </top>
      <bottom style="medium">
        <color theme="0" tint="-0.499984740745262"/>
      </bottom>
      <diagonal/>
    </border>
    <border>
      <left style="medium">
        <color rgb="FF969696"/>
      </left>
      <right style="thin">
        <color rgb="FF969696"/>
      </right>
      <top/>
      <bottom style="medium">
        <color rgb="FF969696"/>
      </bottom>
      <diagonal/>
    </border>
    <border>
      <left/>
      <right/>
      <top/>
      <bottom style="medium">
        <color rgb="FF969696"/>
      </bottom>
      <diagonal/>
    </border>
    <border>
      <left/>
      <right style="thin">
        <color indexed="64"/>
      </right>
      <top style="medium">
        <color rgb="FF969696"/>
      </top>
      <bottom style="thin">
        <color rgb="FF969696"/>
      </bottom>
      <diagonal/>
    </border>
    <border>
      <left style="thin">
        <color indexed="64"/>
      </left>
      <right style="thin">
        <color indexed="64"/>
      </right>
      <top style="medium">
        <color rgb="FF969696"/>
      </top>
      <bottom style="thin">
        <color rgb="FF969696"/>
      </bottom>
      <diagonal/>
    </border>
    <border>
      <left style="thin">
        <color indexed="64"/>
      </left>
      <right style="medium">
        <color rgb="FF969696"/>
      </right>
      <top style="medium">
        <color rgb="FF969696"/>
      </top>
      <bottom style="thin">
        <color rgb="FF969696"/>
      </bottom>
      <diagonal/>
    </border>
    <border>
      <left style="medium">
        <color rgb="FF969696"/>
      </left>
      <right style="thin">
        <color rgb="FF969696"/>
      </right>
      <top style="thin">
        <color rgb="FF969696"/>
      </top>
      <bottom style="thin">
        <color rgb="FF969696"/>
      </bottom>
      <diagonal/>
    </border>
    <border>
      <left style="thin">
        <color indexed="64"/>
      </left>
      <right style="medium">
        <color rgb="FF969696"/>
      </right>
      <top style="thin">
        <color rgb="FF969696"/>
      </top>
      <bottom style="thin">
        <color rgb="FF969696"/>
      </bottom>
      <diagonal/>
    </border>
    <border>
      <left/>
      <right style="thin">
        <color indexed="64"/>
      </right>
      <top/>
      <bottom style="medium">
        <color rgb="FF969696"/>
      </bottom>
      <diagonal/>
    </border>
    <border>
      <left style="thin">
        <color indexed="64"/>
      </left>
      <right style="thin">
        <color indexed="64"/>
      </right>
      <top/>
      <bottom style="medium">
        <color rgb="FF969696"/>
      </bottom>
      <diagonal/>
    </border>
    <border>
      <left style="thin">
        <color indexed="64"/>
      </left>
      <right style="medium">
        <color rgb="FF969696"/>
      </right>
      <top/>
      <bottom style="medium">
        <color rgb="FF969696"/>
      </bottom>
      <diagonal/>
    </border>
    <border>
      <left style="medium">
        <color rgb="FF969696"/>
      </left>
      <right style="thin">
        <color rgb="FF969696"/>
      </right>
      <top style="thin">
        <color rgb="FF969696"/>
      </top>
      <bottom style="medium">
        <color rgb="FF969696"/>
      </bottom>
      <diagonal/>
    </border>
    <border>
      <left/>
      <right/>
      <top style="medium">
        <color theme="0" tint="-0.499984740745262"/>
      </top>
      <bottom/>
      <diagonal/>
    </border>
    <border>
      <left style="thin">
        <color rgb="FF969696"/>
      </left>
      <right/>
      <top/>
      <bottom style="medium">
        <color theme="0" tint="-0.499984740745262"/>
      </bottom>
      <diagonal/>
    </border>
    <border>
      <left/>
      <right/>
      <top/>
      <bottom style="medium">
        <color theme="0" tint="-0.499984740745262"/>
      </bottom>
      <diagonal/>
    </border>
    <border>
      <left/>
      <right style="medium">
        <color theme="0" tint="-0.499984740745262"/>
      </right>
      <top/>
      <bottom style="medium">
        <color theme="0" tint="-0.499984740745262"/>
      </bottom>
      <diagonal/>
    </border>
    <border>
      <left style="medium">
        <color theme="0" tint="-0.499984740745262"/>
      </left>
      <right style="thin">
        <color rgb="FF969696"/>
      </right>
      <top style="thin">
        <color rgb="FF969696"/>
      </top>
      <bottom style="medium">
        <color theme="0" tint="-0.499984740745262"/>
      </bottom>
      <diagonal/>
    </border>
    <border>
      <left style="medium">
        <color theme="0" tint="-0.499984740745262"/>
      </left>
      <right/>
      <top style="thin">
        <color rgb="FF969696"/>
      </top>
      <bottom style="medium">
        <color theme="0" tint="-0.499984740745262"/>
      </bottom>
      <diagonal/>
    </border>
    <border>
      <left style="thin">
        <color rgb="FF969696"/>
      </left>
      <right style="thin">
        <color rgb="FF969696"/>
      </right>
      <top style="medium">
        <color theme="0" tint="-0.499984740745262"/>
      </top>
      <bottom/>
      <diagonal/>
    </border>
    <border>
      <left style="thin">
        <color rgb="FF969696"/>
      </left>
      <right style="medium">
        <color theme="0" tint="-0.499984740745262"/>
      </right>
      <top style="medium">
        <color theme="0" tint="-0.499984740745262"/>
      </top>
      <bottom/>
      <diagonal/>
    </border>
    <border>
      <left style="thin">
        <color rgb="FF969696"/>
      </left>
      <right style="thin">
        <color rgb="FF969696"/>
      </right>
      <top/>
      <bottom style="medium">
        <color theme="0" tint="-0.499984740745262"/>
      </bottom>
      <diagonal/>
    </border>
    <border>
      <left style="thin">
        <color rgb="FF969696"/>
      </left>
      <right style="medium">
        <color theme="0" tint="-0.499984740745262"/>
      </right>
      <top/>
      <bottom style="medium">
        <color theme="0" tint="-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 style="medium">
        <color rgb="FF969696"/>
      </bottom>
      <diagonal/>
    </border>
    <border>
      <left style="thin">
        <color theme="0" tint="-0.34998626667073579"/>
      </left>
      <right/>
      <top style="medium">
        <color theme="0" tint="-0.499984740745262"/>
      </top>
      <bottom style="medium">
        <color rgb="FF969696"/>
      </bottom>
      <diagonal/>
    </border>
    <border>
      <left/>
      <right/>
      <top style="medium">
        <color theme="0" tint="-0.499984740745262"/>
      </top>
      <bottom style="medium">
        <color rgb="FF969696"/>
      </bottom>
      <diagonal/>
    </border>
    <border>
      <left/>
      <right style="medium">
        <color theme="0" tint="-0.499984740745262"/>
      </right>
      <top style="medium">
        <color theme="0" tint="-0.499984740745262"/>
      </top>
      <bottom style="medium">
        <color rgb="FF969696"/>
      </bottom>
      <diagonal/>
    </border>
    <border>
      <left/>
      <right style="thin">
        <color rgb="FF969696"/>
      </right>
      <top style="medium">
        <color theme="0" tint="-0.499984740745262"/>
      </top>
      <bottom style="thin">
        <color rgb="FF969696"/>
      </bottom>
      <diagonal/>
    </border>
    <border>
      <left style="thin">
        <color rgb="FF969696"/>
      </left>
      <right style="thin">
        <color rgb="FF969696"/>
      </right>
      <top style="medium">
        <color theme="0" tint="-0.499984740745262"/>
      </top>
      <bottom style="thin">
        <color theme="0" tint="-0.34998626667073579"/>
      </bottom>
      <diagonal/>
    </border>
    <border>
      <left style="thin">
        <color rgb="FF969696"/>
      </left>
      <right style="medium">
        <color theme="0" tint="-0.499984740745262"/>
      </right>
      <top style="medium">
        <color theme="0" tint="-0.499984740745262"/>
      </top>
      <bottom style="thin">
        <color theme="0" tint="-0.34998626667073579"/>
      </bottom>
      <diagonal/>
    </border>
    <border>
      <left/>
      <right style="thin">
        <color rgb="FF969696"/>
      </right>
      <top style="thin">
        <color rgb="FF969696"/>
      </top>
      <bottom style="medium">
        <color theme="0" tint="-0.499984740745262"/>
      </bottom>
      <diagonal/>
    </border>
    <border>
      <left style="medium">
        <color rgb="FF969696"/>
      </left>
      <right/>
      <top/>
      <bottom style="medium">
        <color rgb="FF969696"/>
      </bottom>
      <diagonal/>
    </border>
    <border>
      <left/>
      <right/>
      <top style="medium">
        <color rgb="FF969696"/>
      </top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 style="medium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rgb="FF969696"/>
      </left>
      <right/>
      <top style="medium">
        <color theme="0" tint="-0.499984740745262"/>
      </top>
      <bottom style="thin">
        <color theme="0" tint="-0.499984740745262"/>
      </bottom>
      <diagonal/>
    </border>
    <border>
      <left/>
      <right/>
      <top style="medium">
        <color theme="0" tint="-0.499984740745262"/>
      </top>
      <bottom style="thin">
        <color theme="0" tint="-0.499984740745262"/>
      </bottom>
      <diagonal/>
    </border>
    <border>
      <left style="medium">
        <color rgb="FF969696"/>
      </left>
      <right/>
      <top/>
      <bottom style="medium">
        <color theme="0" tint="-0.499984740745262"/>
      </bottom>
      <diagonal/>
    </border>
    <border>
      <left style="medium">
        <color rgb="FF969696"/>
      </left>
      <right/>
      <top/>
      <bottom/>
      <diagonal/>
    </border>
    <border>
      <left style="thin">
        <color rgb="FF969696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medium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rgb="FF969696"/>
      </left>
      <right/>
      <top style="medium">
        <color rgb="FF969696"/>
      </top>
      <bottom style="thin">
        <color rgb="FF969696"/>
      </bottom>
      <diagonal/>
    </border>
    <border>
      <left/>
      <right/>
      <top style="medium">
        <color rgb="FF969696"/>
      </top>
      <bottom style="thin">
        <color rgb="FF969696"/>
      </bottom>
      <diagonal/>
    </border>
    <border>
      <left/>
      <right style="medium">
        <color rgb="FF969696"/>
      </right>
      <top style="medium">
        <color rgb="FF969696"/>
      </top>
      <bottom style="thin">
        <color rgb="FF969696"/>
      </bottom>
      <diagonal/>
    </border>
    <border>
      <left style="thin">
        <color rgb="FF969696"/>
      </left>
      <right/>
      <top style="thin">
        <color rgb="FF969696"/>
      </top>
      <bottom style="medium">
        <color rgb="FF969696"/>
      </bottom>
      <diagonal/>
    </border>
    <border>
      <left/>
      <right/>
      <top style="thin">
        <color rgb="FF969696"/>
      </top>
      <bottom style="medium">
        <color rgb="FF969696"/>
      </bottom>
      <diagonal/>
    </border>
    <border>
      <left/>
      <right style="medium">
        <color rgb="FF969696"/>
      </right>
      <top style="thin">
        <color rgb="FF969696"/>
      </top>
      <bottom style="medium">
        <color rgb="FF969696"/>
      </bottom>
      <diagonal/>
    </border>
    <border>
      <left/>
      <right style="thin">
        <color rgb="FF969696"/>
      </right>
      <top style="medium">
        <color rgb="FF969696"/>
      </top>
      <bottom style="thin">
        <color rgb="FF969696"/>
      </bottom>
      <diagonal/>
    </border>
    <border>
      <left/>
      <right style="thin">
        <color rgb="FF969696"/>
      </right>
      <top style="thin">
        <color rgb="FF969696"/>
      </top>
      <bottom style="medium">
        <color rgb="FF969696"/>
      </bottom>
      <diagonal/>
    </border>
    <border>
      <left style="thin">
        <color rgb="FF969696"/>
      </left>
      <right style="thin">
        <color rgb="FF969696"/>
      </right>
      <top style="medium">
        <color rgb="FF969696"/>
      </top>
      <bottom/>
      <diagonal/>
    </border>
    <border>
      <left style="thin">
        <color rgb="FF969696"/>
      </left>
      <right/>
      <top style="thin">
        <color rgb="FF969696"/>
      </top>
      <bottom style="thin">
        <color rgb="FF969696"/>
      </bottom>
      <diagonal/>
    </border>
    <border>
      <left/>
      <right/>
      <top style="thin">
        <color rgb="FF969696"/>
      </top>
      <bottom style="thin">
        <color rgb="FF969696"/>
      </bottom>
      <diagonal/>
    </border>
    <border>
      <left/>
      <right style="medium">
        <color theme="0" tint="-0.499984740745262"/>
      </right>
      <top style="thin">
        <color rgb="FF969696"/>
      </top>
      <bottom style="thin">
        <color rgb="FF969696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/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/>
      <bottom style="thin">
        <color rgb="FFD0D7E5"/>
      </bottom>
      <diagonal/>
    </border>
    <border>
      <left/>
      <right style="thin">
        <color rgb="FFD0D7E5"/>
      </right>
      <top/>
      <bottom style="thin">
        <color rgb="FFD0D7E5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9" fillId="0" borderId="0"/>
    <xf numFmtId="0" fontId="17" fillId="0" borderId="0"/>
  </cellStyleXfs>
  <cellXfs count="143">
    <xf numFmtId="0" fontId="0" fillId="0" borderId="0" xfId="0"/>
    <xf numFmtId="0" fontId="3" fillId="0" borderId="0" xfId="0" applyFont="1"/>
    <xf numFmtId="0" fontId="3" fillId="2" borderId="1" xfId="0" applyFont="1" applyFill="1" applyBorder="1"/>
    <xf numFmtId="0" fontId="6" fillId="0" borderId="0" xfId="0" applyFont="1"/>
    <xf numFmtId="0" fontId="3" fillId="2" borderId="2" xfId="0" applyFont="1" applyFill="1" applyBorder="1"/>
    <xf numFmtId="0" fontId="7" fillId="0" borderId="0" xfId="0" applyFont="1"/>
    <xf numFmtId="0" fontId="4" fillId="0" borderId="5" xfId="0" applyFont="1" applyBorder="1" applyAlignment="1">
      <alignment wrapText="1"/>
    </xf>
    <xf numFmtId="0" fontId="3" fillId="2" borderId="6" xfId="0" applyFont="1" applyFill="1" applyBorder="1"/>
    <xf numFmtId="0" fontId="4" fillId="2" borderId="10" xfId="0" applyFont="1" applyFill="1" applyBorder="1"/>
    <xf numFmtId="0" fontId="3" fillId="2" borderId="10" xfId="0" applyFont="1" applyFill="1" applyBorder="1"/>
    <xf numFmtId="0" fontId="4" fillId="2" borderId="12" xfId="0" applyFont="1" applyFill="1" applyBorder="1"/>
    <xf numFmtId="0" fontId="4" fillId="2" borderId="22" xfId="0" applyFont="1" applyFill="1" applyBorder="1"/>
    <xf numFmtId="0" fontId="4" fillId="2" borderId="27" xfId="0" applyFont="1" applyFill="1" applyBorder="1"/>
    <xf numFmtId="0" fontId="3" fillId="2" borderId="27" xfId="0" applyFont="1" applyFill="1" applyBorder="1"/>
    <xf numFmtId="0" fontId="4" fillId="2" borderId="32" xfId="0" applyFont="1" applyFill="1" applyBorder="1"/>
    <xf numFmtId="3" fontId="0" fillId="0" borderId="0" xfId="0" applyNumberFormat="1"/>
    <xf numFmtId="0" fontId="4" fillId="2" borderId="37" xfId="0" applyFont="1" applyFill="1" applyBorder="1"/>
    <xf numFmtId="0" fontId="4" fillId="2" borderId="38" xfId="0" applyFont="1" applyFill="1" applyBorder="1"/>
    <xf numFmtId="0" fontId="3" fillId="0" borderId="39" xfId="0" applyFont="1" applyBorder="1" applyAlignment="1">
      <alignment wrapText="1"/>
    </xf>
    <xf numFmtId="0" fontId="3" fillId="0" borderId="40" xfId="0" applyFont="1" applyBorder="1" applyAlignment="1">
      <alignment wrapText="1"/>
    </xf>
    <xf numFmtId="0" fontId="4" fillId="0" borderId="41" xfId="0" applyFont="1" applyBorder="1" applyAlignment="1">
      <alignment wrapText="1"/>
    </xf>
    <xf numFmtId="0" fontId="4" fillId="0" borderId="42" xfId="0" applyFont="1" applyBorder="1" applyAlignment="1">
      <alignment wrapText="1"/>
    </xf>
    <xf numFmtId="0" fontId="3" fillId="2" borderId="43" xfId="0" applyFont="1" applyFill="1" applyBorder="1" applyAlignment="1">
      <alignment vertical="center"/>
    </xf>
    <xf numFmtId="0" fontId="11" fillId="0" borderId="0" xfId="0" applyFont="1"/>
    <xf numFmtId="0" fontId="10" fillId="2" borderId="47" xfId="0" applyFont="1" applyFill="1" applyBorder="1"/>
    <xf numFmtId="0" fontId="3" fillId="0" borderId="48" xfId="0" applyFont="1" applyBorder="1" applyAlignment="1">
      <alignment wrapText="1"/>
    </xf>
    <xf numFmtId="0" fontId="3" fillId="0" borderId="49" xfId="0" applyFont="1" applyBorder="1" applyAlignment="1">
      <alignment wrapText="1"/>
    </xf>
    <xf numFmtId="0" fontId="4" fillId="2" borderId="50" xfId="0" applyFont="1" applyFill="1" applyBorder="1"/>
    <xf numFmtId="0" fontId="3" fillId="2" borderId="6" xfId="0" applyFont="1" applyFill="1" applyBorder="1" applyAlignment="1">
      <alignment vertical="center" wrapText="1"/>
    </xf>
    <xf numFmtId="0" fontId="4" fillId="2" borderId="12" xfId="0" applyFont="1" applyFill="1" applyBorder="1" applyAlignment="1">
      <alignment vertical="center" wrapText="1"/>
    </xf>
    <xf numFmtId="0" fontId="3" fillId="0" borderId="68" xfId="0" applyFont="1" applyBorder="1"/>
    <xf numFmtId="0" fontId="4" fillId="0" borderId="69" xfId="0" applyFont="1" applyBorder="1"/>
    <xf numFmtId="0" fontId="16" fillId="0" borderId="0" xfId="0" applyFont="1"/>
    <xf numFmtId="0" fontId="3" fillId="0" borderId="70" xfId="0" applyFont="1" applyBorder="1" applyAlignment="1">
      <alignment wrapText="1"/>
    </xf>
    <xf numFmtId="1" fontId="0" fillId="0" borderId="0" xfId="0" applyNumberFormat="1"/>
    <xf numFmtId="164" fontId="0" fillId="0" borderId="0" xfId="0" applyNumberFormat="1"/>
    <xf numFmtId="2" fontId="0" fillId="0" borderId="0" xfId="0" applyNumberFormat="1"/>
    <xf numFmtId="0" fontId="2" fillId="0" borderId="54" xfId="0" applyFont="1" applyBorder="1" applyAlignment="1">
      <alignment wrapText="1"/>
    </xf>
    <xf numFmtId="3" fontId="10" fillId="0" borderId="0" xfId="0" applyNumberFormat="1" applyFont="1"/>
    <xf numFmtId="1" fontId="10" fillId="0" borderId="0" xfId="0" applyNumberFormat="1" applyFont="1"/>
    <xf numFmtId="0" fontId="22" fillId="0" borderId="0" xfId="0" applyFont="1"/>
    <xf numFmtId="164" fontId="22" fillId="0" borderId="74" xfId="0" applyNumberFormat="1" applyFont="1" applyBorder="1" applyAlignment="1">
      <alignment wrapText="1"/>
    </xf>
    <xf numFmtId="164" fontId="22" fillId="0" borderId="75" xfId="0" applyNumberFormat="1" applyFont="1" applyBorder="1" applyAlignment="1">
      <alignment wrapText="1"/>
    </xf>
    <xf numFmtId="164" fontId="22" fillId="0" borderId="76" xfId="0" applyNumberFormat="1" applyFont="1" applyBorder="1" applyAlignment="1">
      <alignment wrapText="1"/>
    </xf>
    <xf numFmtId="164" fontId="22" fillId="0" borderId="77" xfId="0" applyNumberFormat="1" applyFont="1" applyBorder="1" applyAlignment="1">
      <alignment wrapText="1"/>
    </xf>
    <xf numFmtId="164" fontId="22" fillId="0" borderId="0" xfId="0" applyNumberFormat="1" applyFont="1"/>
    <xf numFmtId="164" fontId="22" fillId="0" borderId="0" xfId="0" applyNumberFormat="1" applyFont="1" applyAlignment="1">
      <alignment wrapText="1"/>
    </xf>
    <xf numFmtId="0" fontId="25" fillId="0" borderId="0" xfId="0" applyFont="1"/>
    <xf numFmtId="49" fontId="3" fillId="0" borderId="44" xfId="0" applyNumberFormat="1" applyFont="1" applyBorder="1" applyAlignment="1">
      <alignment vertical="center"/>
    </xf>
    <xf numFmtId="49" fontId="3" fillId="0" borderId="45" xfId="0" applyNumberFormat="1" applyFont="1" applyBorder="1" applyAlignment="1">
      <alignment vertical="center"/>
    </xf>
    <xf numFmtId="49" fontId="3" fillId="0" borderId="46" xfId="0" applyNumberFormat="1" applyFont="1" applyBorder="1" applyAlignment="1">
      <alignment vertical="center"/>
    </xf>
    <xf numFmtId="0" fontId="3" fillId="0" borderId="53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0" fillId="0" borderId="51" xfId="0" applyBorder="1" applyAlignment="1">
      <alignment horizontal="center"/>
    </xf>
    <xf numFmtId="0" fontId="0" fillId="0" borderId="23" xfId="0" applyBorder="1" applyAlignment="1">
      <alignment horizontal="center"/>
    </xf>
    <xf numFmtId="0" fontId="3" fillId="0" borderId="52" xfId="0" applyFont="1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55" xfId="0" applyBorder="1" applyAlignment="1">
      <alignment horizontal="left"/>
    </xf>
    <xf numFmtId="0" fontId="0" fillId="0" borderId="56" xfId="0" applyBorder="1" applyAlignment="1">
      <alignment horizontal="left"/>
    </xf>
    <xf numFmtId="0" fontId="0" fillId="0" borderId="54" xfId="0" applyBorder="1" applyAlignment="1">
      <alignment horizontal="left"/>
    </xf>
    <xf numFmtId="0" fontId="3" fillId="0" borderId="35" xfId="0" applyFont="1" applyBorder="1" applyAlignment="1">
      <alignment horizontal="center"/>
    </xf>
    <xf numFmtId="0" fontId="2" fillId="0" borderId="35" xfId="0" applyFont="1" applyBorder="1" applyAlignment="1">
      <alignment horizontal="center"/>
    </xf>
    <xf numFmtId="0" fontId="3" fillId="0" borderId="16" xfId="0" applyFont="1" applyBorder="1" applyAlignment="1">
      <alignment horizontal="left"/>
    </xf>
    <xf numFmtId="0" fontId="3" fillId="0" borderId="17" xfId="0" applyFont="1" applyBorder="1" applyAlignment="1">
      <alignment horizontal="left"/>
    </xf>
    <xf numFmtId="0" fontId="3" fillId="0" borderId="18" xfId="0" applyFont="1" applyBorder="1" applyAlignment="1">
      <alignment horizontal="left"/>
    </xf>
    <xf numFmtId="0" fontId="5" fillId="0" borderId="19" xfId="0" applyFont="1" applyBorder="1" applyAlignment="1">
      <alignment horizontal="left"/>
    </xf>
    <xf numFmtId="0" fontId="5" fillId="0" borderId="20" xfId="0" applyFont="1" applyBorder="1" applyAlignment="1">
      <alignment horizontal="left"/>
    </xf>
    <xf numFmtId="0" fontId="5" fillId="0" borderId="21" xfId="0" applyFont="1" applyBorder="1" applyAlignment="1">
      <alignment horizontal="left"/>
    </xf>
    <xf numFmtId="0" fontId="0" fillId="0" borderId="57" xfId="0" applyBorder="1" applyAlignment="1">
      <alignment horizontal="center"/>
    </xf>
    <xf numFmtId="0" fontId="2" fillId="0" borderId="16" xfId="0" applyFont="1" applyBorder="1" applyAlignment="1">
      <alignment horizontal="left"/>
    </xf>
    <xf numFmtId="0" fontId="2" fillId="0" borderId="17" xfId="0" applyFont="1" applyBorder="1" applyAlignment="1">
      <alignment horizontal="left"/>
    </xf>
    <xf numFmtId="0" fontId="2" fillId="0" borderId="18" xfId="0" applyFont="1" applyBorder="1" applyAlignment="1">
      <alignment horizontal="left"/>
    </xf>
    <xf numFmtId="0" fontId="7" fillId="0" borderId="19" xfId="0" applyFont="1" applyBorder="1" applyAlignment="1">
      <alignment horizontal="left"/>
    </xf>
    <xf numFmtId="0" fontId="7" fillId="0" borderId="20" xfId="0" applyFont="1" applyBorder="1" applyAlignment="1">
      <alignment horizontal="left"/>
    </xf>
    <xf numFmtId="0" fontId="7" fillId="0" borderId="21" xfId="0" applyFont="1" applyBorder="1" applyAlignment="1">
      <alignment horizontal="left"/>
    </xf>
    <xf numFmtId="0" fontId="23" fillId="0" borderId="16" xfId="0" applyFont="1" applyBorder="1" applyAlignment="1">
      <alignment horizontal="left"/>
    </xf>
    <xf numFmtId="0" fontId="5" fillId="0" borderId="35" xfId="0" applyFont="1" applyBorder="1" applyAlignment="1"/>
    <xf numFmtId="0" fontId="5" fillId="0" borderId="36" xfId="0" applyFont="1" applyBorder="1" applyAlignment="1"/>
    <xf numFmtId="0" fontId="3" fillId="0" borderId="17" xfId="0" applyFont="1" applyBorder="1" applyAlignment="1"/>
    <xf numFmtId="0" fontId="3" fillId="0" borderId="18" xfId="0" applyFont="1" applyBorder="1" applyAlignment="1"/>
    <xf numFmtId="0" fontId="0" fillId="0" borderId="24" xfId="0" applyBorder="1" applyAlignment="1"/>
    <xf numFmtId="0" fontId="0" fillId="0" borderId="25" xfId="0" applyBorder="1" applyAlignment="1"/>
    <xf numFmtId="0" fontId="0" fillId="0" borderId="26" xfId="0" applyBorder="1" applyAlignment="1"/>
    <xf numFmtId="0" fontId="7" fillId="0" borderId="3" xfId="0" applyFont="1" applyBorder="1" applyAlignment="1"/>
    <xf numFmtId="0" fontId="7" fillId="0" borderId="4" xfId="0" applyFont="1" applyBorder="1" applyAlignment="1"/>
    <xf numFmtId="0" fontId="7" fillId="0" borderId="28" xfId="0" applyFont="1" applyBorder="1" applyAlignment="1"/>
    <xf numFmtId="0" fontId="11" fillId="0" borderId="3" xfId="0" applyFont="1" applyBorder="1" applyAlignment="1"/>
    <xf numFmtId="0" fontId="11" fillId="0" borderId="4" xfId="0" applyFont="1" applyBorder="1" applyAlignment="1"/>
    <xf numFmtId="0" fontId="11" fillId="0" borderId="28" xfId="0" applyFont="1" applyBorder="1" applyAlignment="1"/>
    <xf numFmtId="0" fontId="8" fillId="0" borderId="3" xfId="0" applyFont="1" applyBorder="1" applyAlignment="1"/>
    <xf numFmtId="0" fontId="8" fillId="0" borderId="4" xfId="0" applyFont="1" applyBorder="1" applyAlignment="1"/>
    <xf numFmtId="0" fontId="8" fillId="0" borderId="28" xfId="0" applyFont="1" applyBorder="1" applyAlignment="1"/>
    <xf numFmtId="0" fontId="7" fillId="0" borderId="29" xfId="0" applyFont="1" applyBorder="1" applyAlignment="1"/>
    <xf numFmtId="0" fontId="7" fillId="0" borderId="30" xfId="0" applyFont="1" applyBorder="1" applyAlignment="1"/>
    <xf numFmtId="0" fontId="7" fillId="0" borderId="31" xfId="0" applyFont="1" applyBorder="1" applyAlignment="1"/>
    <xf numFmtId="0" fontId="11" fillId="0" borderId="16" xfId="0" applyFont="1" applyBorder="1" applyAlignment="1"/>
    <xf numFmtId="0" fontId="11" fillId="0" borderId="17" xfId="0" applyFont="1" applyBorder="1" applyAlignment="1"/>
    <xf numFmtId="0" fontId="11" fillId="0" borderId="18" xfId="0" applyFont="1" applyBorder="1" applyAlignment="1"/>
    <xf numFmtId="0" fontId="7" fillId="0" borderId="19" xfId="0" applyFont="1" applyBorder="1" applyAlignment="1"/>
    <xf numFmtId="0" fontId="7" fillId="0" borderId="20" xfId="0" applyFont="1" applyBorder="1" applyAlignment="1"/>
    <xf numFmtId="0" fontId="7" fillId="0" borderId="21" xfId="0" applyFont="1" applyBorder="1" applyAlignment="1"/>
    <xf numFmtId="0" fontId="3" fillId="0" borderId="16" xfId="0" applyFont="1" applyBorder="1" applyAlignment="1"/>
    <xf numFmtId="0" fontId="5" fillId="0" borderId="19" xfId="0" applyFont="1" applyBorder="1" applyAlignment="1"/>
    <xf numFmtId="0" fontId="5" fillId="0" borderId="20" xfId="0" applyFont="1" applyBorder="1" applyAlignment="1"/>
    <xf numFmtId="0" fontId="5" fillId="0" borderId="21" xfId="0" applyFont="1" applyBorder="1" applyAlignment="1"/>
    <xf numFmtId="0" fontId="3" fillId="0" borderId="33" xfId="0" applyFont="1" applyBorder="1" applyAlignment="1"/>
    <xf numFmtId="0" fontId="0" fillId="0" borderId="58" xfId="0" applyBorder="1" applyAlignment="1"/>
    <xf numFmtId="0" fontId="0" fillId="0" borderId="0" xfId="0" applyAlignment="1"/>
    <xf numFmtId="0" fontId="7" fillId="0" borderId="59" xfId="0" applyFont="1" applyBorder="1" applyAlignment="1"/>
    <xf numFmtId="0" fontId="7" fillId="0" borderId="60" xfId="0" applyFont="1" applyBorder="1" applyAlignment="1"/>
    <xf numFmtId="0" fontId="7" fillId="0" borderId="61" xfId="0" applyFont="1" applyBorder="1" applyAlignment="1"/>
    <xf numFmtId="0" fontId="0" fillId="0" borderId="59" xfId="0" applyBorder="1" applyAlignment="1"/>
    <xf numFmtId="0" fontId="0" fillId="0" borderId="60" xfId="0" applyBorder="1" applyAlignment="1"/>
    <xf numFmtId="0" fontId="0" fillId="0" borderId="61" xfId="0" applyBorder="1" applyAlignment="1"/>
    <xf numFmtId="0" fontId="8" fillId="0" borderId="34" xfId="0" applyFont="1" applyBorder="1" applyAlignment="1"/>
    <xf numFmtId="0" fontId="8" fillId="0" borderId="35" xfId="0" applyFont="1" applyBorder="1" applyAlignment="1"/>
    <xf numFmtId="0" fontId="8" fillId="0" borderId="36" xfId="0" applyFont="1" applyBorder="1" applyAlignment="1"/>
    <xf numFmtId="0" fontId="0" fillId="0" borderId="16" xfId="0" applyBorder="1" applyAlignment="1"/>
    <xf numFmtId="0" fontId="0" fillId="0" borderId="17" xfId="0" applyBorder="1" applyAlignment="1"/>
    <xf numFmtId="0" fontId="0" fillId="0" borderId="18" xfId="0" applyBorder="1" applyAlignment="1"/>
    <xf numFmtId="0" fontId="0" fillId="0" borderId="62" xfId="0" applyBorder="1" applyAlignment="1"/>
    <xf numFmtId="0" fontId="0" fillId="0" borderId="63" xfId="0" applyBorder="1" applyAlignment="1"/>
    <xf numFmtId="0" fontId="0" fillId="0" borderId="64" xfId="0" applyBorder="1" applyAlignment="1"/>
    <xf numFmtId="0" fontId="7" fillId="0" borderId="65" xfId="0" applyFont="1" applyBorder="1" applyAlignment="1"/>
    <xf numFmtId="0" fontId="7" fillId="0" borderId="66" xfId="0" applyFont="1" applyBorder="1" applyAlignment="1"/>
    <xf numFmtId="0" fontId="7" fillId="0" borderId="67" xfId="0" applyFont="1" applyBorder="1" applyAlignment="1"/>
    <xf numFmtId="0" fontId="2" fillId="0" borderId="7" xfId="0" applyFont="1" applyBorder="1" applyAlignment="1"/>
    <xf numFmtId="0" fontId="2" fillId="0" borderId="8" xfId="0" applyFont="1" applyBorder="1" applyAlignment="1"/>
    <xf numFmtId="0" fontId="2" fillId="0" borderId="9" xfId="0" applyFont="1" applyBorder="1" applyAlignment="1"/>
    <xf numFmtId="0" fontId="8" fillId="0" borderId="11" xfId="0" applyFont="1" applyBorder="1" applyAlignment="1"/>
    <xf numFmtId="0" fontId="2" fillId="0" borderId="3" xfId="0" applyFont="1" applyBorder="1" applyAlignment="1"/>
    <xf numFmtId="0" fontId="2" fillId="0" borderId="4" xfId="0" applyFont="1" applyBorder="1" applyAlignment="1"/>
    <xf numFmtId="0" fontId="2" fillId="0" borderId="11" xfId="0" applyFont="1" applyBorder="1" applyAlignment="1"/>
    <xf numFmtId="0" fontId="7" fillId="0" borderId="13" xfId="0" applyFont="1" applyBorder="1" applyAlignment="1"/>
    <xf numFmtId="0" fontId="7" fillId="0" borderId="14" xfId="0" applyFont="1" applyBorder="1" applyAlignment="1"/>
    <xf numFmtId="0" fontId="7" fillId="0" borderId="15" xfId="0" applyFont="1" applyBorder="1" applyAlignment="1"/>
    <xf numFmtId="0" fontId="2" fillId="0" borderId="16" xfId="0" applyFont="1" applyBorder="1" applyAlignment="1"/>
    <xf numFmtId="0" fontId="2" fillId="0" borderId="17" xfId="0" applyFont="1" applyBorder="1" applyAlignment="1"/>
    <xf numFmtId="0" fontId="2" fillId="0" borderId="18" xfId="0" applyFont="1" applyBorder="1" applyAlignment="1"/>
    <xf numFmtId="0" fontId="8" fillId="0" borderId="71" xfId="0" applyFont="1" applyBorder="1" applyAlignment="1"/>
    <xf numFmtId="0" fontId="8" fillId="0" borderId="72" xfId="0" applyFont="1" applyBorder="1" applyAlignment="1"/>
    <xf numFmtId="0" fontId="8" fillId="0" borderId="73" xfId="0" applyFont="1" applyBorder="1" applyAlignment="1"/>
  </cellXfs>
  <cellStyles count="4">
    <cellStyle name="Komma 2" xfId="1" xr:uid="{16A980D3-28C6-4646-9AD1-007CC6E14673}"/>
    <cellStyle name="Normal" xfId="0" builtinId="0"/>
    <cellStyle name="Normal 2" xfId="2" xr:uid="{85CFFD8D-9182-4C5A-8B18-D8727DBA8CB1}"/>
    <cellStyle name="Normal 3" xfId="3" xr:uid="{C2242ABD-99B9-4D82-8DEF-1198476672B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1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ds1\odfelles\Prosjekt\P-Ressursrapport-2005\Regnskap%20og%20prognoser\EKM%20-%20Prodprofiler%20(&#229;rlig)%20pr%20prosjekt%20og%20%20ressursklass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ed88761d893db8f9/Work_New/Projects/NPD/EOR/Toolkit/NPD_EOR_Screening%20v11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RessursregnskapOgPrognoser\RNB2022\Prosjektlister\Prosjektlister%20fra%20operat&#248;r%2010%20aug\Equinor_prosjektliste_RNB2022_10Aug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Prosjekt\RNB2014\OP-data\Endelig_rapportering\Ivar%20Aasen_RNB2014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RessursregnskapOgPrognoser\RNB2022\Prosjektlister\Prosjektlister%20fra%20operat&#248;r%2010%20aug\MOL_Prosjektliste_RNB2022_1008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rt1"/>
      <sheetName val="Sheet2"/>
      <sheetName val="Chart2"/>
      <sheetName val="Sheet3"/>
      <sheetName val="Chart3"/>
      <sheetName val="Kondensat-NGL"/>
      <sheetName val="Totalvæske"/>
      <sheetName val="NGL"/>
      <sheetName val="Gass"/>
      <sheetName val="2000-2009"/>
      <sheetName val="2000-09 fig"/>
      <sheetName val="2000-09 fig (3)"/>
      <sheetName val="2029"/>
      <sheetName val="Sheet1"/>
      <sheetName val="EKM___Prodprofiler__årlig__pr_p"/>
    </sheetNames>
    <sheetDataSet>
      <sheetData sheetId="0" refreshError="1"/>
      <sheetData sheetId="1"/>
      <sheetData sheetId="2" refreshError="1"/>
      <sheetData sheetId="3"/>
      <sheetData sheetId="4" refreshError="1"/>
      <sheetData sheetId="5" refreshError="1"/>
      <sheetData sheetId="6"/>
      <sheetData sheetId="7"/>
      <sheetData sheetId="8"/>
      <sheetData sheetId="9"/>
      <sheetData sheetId="10" refreshError="1"/>
      <sheetData sheetId="11" refreshError="1"/>
      <sheetData sheetId="12"/>
      <sheetData sheetId="13"/>
      <sheetData sheetId="1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Dashboard"/>
      <sheetName val="Weights"/>
      <sheetName val="Increments"/>
      <sheetName val="Results"/>
      <sheetName val="Process analysis"/>
      <sheetName val="Field analysis"/>
      <sheetName val="Sub-field analysis"/>
      <sheetName val="Opportunity analysis"/>
      <sheetName val="Max analysis old"/>
      <sheetName val="Max analysis"/>
      <sheetName val="Next analysis"/>
      <sheetName val="Thresholds"/>
      <sheetName val="DataSheets"/>
      <sheetName val="NPD_EOR_Screening v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rmasjon til operatør "/>
      <sheetName val="Project list to NPD"/>
      <sheetName val="Liste"/>
      <sheetName val="Sheet 1"/>
    </sheetNames>
    <sheetDataSet>
      <sheetData sheetId="0" refreshError="1"/>
      <sheetData sheetId="1" refreshError="1"/>
      <sheetData sheetId="2"/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nledning"/>
      <sheetName val="Generell info og kommentarer"/>
      <sheetName val="Tilbakemeldingsskjema"/>
      <sheetName val="Tariffinntekter"/>
      <sheetName val="Cost Control"/>
      <sheetName val="Profil_1"/>
      <sheetName val="Månedsdata"/>
      <sheetName val="Profil_2"/>
      <sheetName val="Profil_3"/>
      <sheetName val="Profil_4"/>
      <sheetName val="Profil_5"/>
      <sheetName val="Profil_6"/>
      <sheetName val="Profil_7"/>
      <sheetName val="Profil_8"/>
      <sheetName val="Profil_9"/>
      <sheetName val="Profil_10"/>
      <sheetName val="Profil_11"/>
      <sheetName val="Profil_12"/>
      <sheetName val="Profil_13"/>
      <sheetName val="Profil_14"/>
      <sheetName val="Profil_15"/>
      <sheetName val="Profil_Total"/>
      <sheetName val="Innstillinger"/>
      <sheetName val="Lister"/>
      <sheetName val="Ressursoversikt"/>
      <sheetName val="GASSCO -&gt;"/>
      <sheetName val="Field"/>
      <sheetName val="Assumptions"/>
      <sheetName val="1. DRY GAS"/>
      <sheetName val="2. RICH GAS"/>
      <sheetName val="3. Kårstø CONDENSATE"/>
      <sheetName val="4. Dry Gas Profiles"/>
      <sheetName val="5. Rich Gas Profiles"/>
      <sheetName val="DataMappin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rmasjon til operatør "/>
      <sheetName val="Prosjektliste"/>
      <sheetName val="Liste"/>
      <sheetName val="Sheet1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8E8FFA-63CD-45F7-A311-84DCCE1E8D4D}">
  <sheetPr>
    <tabColor theme="9" tint="0.79998168889431442"/>
  </sheetPr>
  <dimension ref="B1:L80"/>
  <sheetViews>
    <sheetView topLeftCell="A2" zoomScale="90" zoomScaleNormal="90" workbookViewId="0">
      <selection activeCell="L89" sqref="L89"/>
    </sheetView>
  </sheetViews>
  <sheetFormatPr defaultColWidth="10.7109375" defaultRowHeight="14.45"/>
  <cols>
    <col min="1" max="1" width="9.28515625" customWidth="1"/>
    <col min="2" max="2" width="20.7109375" customWidth="1"/>
    <col min="3" max="3" width="14.7109375" customWidth="1"/>
    <col min="7" max="7" width="12.42578125" customWidth="1"/>
    <col min="9" max="9" width="12.5703125" customWidth="1"/>
    <col min="10" max="10" width="14.42578125" customWidth="1"/>
    <col min="11" max="11" width="14.7109375" customWidth="1"/>
    <col min="12" max="12" width="17.7109375" customWidth="1"/>
  </cols>
  <sheetData>
    <row r="1" spans="2:12" ht="15" thickBot="1"/>
    <row r="2" spans="2:12" ht="15" thickBot="1">
      <c r="B2" s="22" t="s">
        <v>0</v>
      </c>
      <c r="C2" s="48" t="s">
        <v>1</v>
      </c>
      <c r="D2" s="49"/>
      <c r="E2" s="49"/>
      <c r="F2" s="49"/>
      <c r="G2" s="49"/>
      <c r="H2" s="49"/>
      <c r="I2" s="49"/>
      <c r="J2" s="49"/>
      <c r="K2" s="49"/>
      <c r="L2" s="50"/>
    </row>
    <row r="3" spans="2:12" ht="15" thickBot="1">
      <c r="B3" s="10" t="s">
        <v>2</v>
      </c>
      <c r="C3" s="77" t="s">
        <v>3</v>
      </c>
      <c r="D3" s="77"/>
      <c r="E3" s="77"/>
      <c r="F3" s="77"/>
      <c r="G3" s="77"/>
      <c r="H3" s="77"/>
      <c r="I3" s="77"/>
      <c r="J3" s="77"/>
      <c r="K3" s="77"/>
      <c r="L3" s="78"/>
    </row>
    <row r="4" spans="2:12" ht="15" thickBot="1"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</row>
    <row r="5" spans="2:12">
      <c r="B5" s="7" t="s">
        <v>4</v>
      </c>
      <c r="C5" s="79" t="s">
        <v>5</v>
      </c>
      <c r="D5" s="79"/>
      <c r="E5" s="79"/>
      <c r="F5" s="79"/>
      <c r="G5" s="79"/>
      <c r="H5" s="79"/>
      <c r="I5" s="79"/>
      <c r="J5" s="79"/>
      <c r="K5" s="79"/>
      <c r="L5" s="80"/>
    </row>
    <row r="6" spans="2:12" ht="15" thickBot="1">
      <c r="B6" s="10" t="s">
        <v>6</v>
      </c>
      <c r="C6" s="77" t="s">
        <v>7</v>
      </c>
      <c r="D6" s="77"/>
      <c r="E6" s="77"/>
      <c r="F6" s="77"/>
      <c r="G6" s="77"/>
      <c r="H6" s="77"/>
      <c r="I6" s="77"/>
      <c r="J6" s="77"/>
      <c r="K6" s="77"/>
      <c r="L6" s="78"/>
    </row>
    <row r="7" spans="2:12" ht="15" thickBot="1">
      <c r="B7" s="52"/>
      <c r="C7" s="52"/>
      <c r="D7" s="52"/>
      <c r="E7" s="52"/>
      <c r="F7" s="52"/>
      <c r="G7" s="52"/>
      <c r="H7" s="52"/>
      <c r="I7" s="52"/>
      <c r="J7" s="52"/>
      <c r="K7" s="52"/>
      <c r="L7" s="52"/>
    </row>
    <row r="8" spans="2:12" ht="15" thickBot="1">
      <c r="B8" s="4" t="s">
        <v>8</v>
      </c>
      <c r="C8" s="53"/>
      <c r="D8" s="54"/>
      <c r="E8" s="54"/>
      <c r="F8" s="54"/>
      <c r="G8" s="3"/>
    </row>
    <row r="9" spans="2:12">
      <c r="B9" s="2" t="s">
        <v>9</v>
      </c>
      <c r="C9" s="81" t="s">
        <v>10</v>
      </c>
      <c r="D9" s="82"/>
      <c r="E9" s="82"/>
      <c r="F9" s="83"/>
      <c r="G9" s="3"/>
    </row>
    <row r="10" spans="2:12">
      <c r="B10" s="12" t="s">
        <v>11</v>
      </c>
      <c r="C10" s="84" t="s">
        <v>12</v>
      </c>
      <c r="D10" s="85"/>
      <c r="E10" s="85"/>
      <c r="F10" s="86"/>
    </row>
    <row r="11" spans="2:12">
      <c r="B11" s="13" t="s">
        <v>13</v>
      </c>
      <c r="C11" s="87" t="s">
        <v>14</v>
      </c>
      <c r="D11" s="88"/>
      <c r="E11" s="88"/>
      <c r="F11" s="89"/>
      <c r="G11" s="3"/>
    </row>
    <row r="12" spans="2:12">
      <c r="B12" s="12" t="s">
        <v>15</v>
      </c>
      <c r="C12" s="90" t="s">
        <v>16</v>
      </c>
      <c r="D12" s="91"/>
      <c r="E12" s="91"/>
      <c r="F12" s="92"/>
      <c r="G12" s="3"/>
    </row>
    <row r="13" spans="2:12">
      <c r="B13" s="13" t="s">
        <v>17</v>
      </c>
      <c r="C13" s="87" t="s">
        <v>18</v>
      </c>
      <c r="D13" s="88"/>
      <c r="E13" s="88"/>
      <c r="F13" s="89"/>
      <c r="G13" s="3"/>
    </row>
    <row r="14" spans="2:12" ht="15" thickBot="1">
      <c r="B14" s="11" t="s">
        <v>19</v>
      </c>
      <c r="C14" s="93" t="s">
        <v>20</v>
      </c>
      <c r="D14" s="94"/>
      <c r="E14" s="94"/>
      <c r="F14" s="95"/>
      <c r="G14" s="3"/>
    </row>
    <row r="15" spans="2:12" ht="15" thickBot="1">
      <c r="B15" s="55"/>
      <c r="C15" s="55"/>
      <c r="D15" s="55"/>
      <c r="E15" s="55"/>
      <c r="F15" s="55"/>
      <c r="G15" s="3"/>
    </row>
    <row r="16" spans="2:12">
      <c r="B16" s="7" t="s">
        <v>21</v>
      </c>
      <c r="C16" s="96" t="s">
        <v>22</v>
      </c>
      <c r="D16" s="97"/>
      <c r="E16" s="97"/>
      <c r="F16" s="98"/>
      <c r="G16" s="23"/>
      <c r="H16" s="23"/>
      <c r="I16" s="23"/>
      <c r="J16" s="23"/>
      <c r="K16" s="23"/>
      <c r="L16" s="23"/>
    </row>
    <row r="17" spans="2:12" ht="15" thickBot="1">
      <c r="B17" s="10" t="s">
        <v>23</v>
      </c>
      <c r="C17" s="99" t="s">
        <v>24</v>
      </c>
      <c r="D17" s="100"/>
      <c r="E17" s="100"/>
      <c r="F17" s="101"/>
      <c r="G17" s="5"/>
      <c r="H17" s="5"/>
      <c r="I17" s="5"/>
      <c r="J17" s="5"/>
      <c r="K17" s="5"/>
      <c r="L17" s="5"/>
    </row>
    <row r="18" spans="2:12" ht="15" thickBot="1">
      <c r="B18" s="56"/>
      <c r="C18" s="56"/>
      <c r="D18" s="56"/>
      <c r="E18" s="56"/>
      <c r="F18" s="56"/>
      <c r="G18" s="56"/>
      <c r="H18" s="56"/>
      <c r="I18" s="56"/>
      <c r="J18" s="56"/>
      <c r="K18" s="56"/>
      <c r="L18" s="56"/>
    </row>
    <row r="19" spans="2:12">
      <c r="B19" s="7" t="s">
        <v>25</v>
      </c>
      <c r="C19" s="24"/>
      <c r="D19" s="25" t="s">
        <v>26</v>
      </c>
      <c r="E19" s="25" t="s">
        <v>27</v>
      </c>
      <c r="F19" s="25" t="s">
        <v>28</v>
      </c>
      <c r="G19" s="25" t="s">
        <v>29</v>
      </c>
      <c r="H19" s="25" t="s">
        <v>30</v>
      </c>
      <c r="I19" s="25" t="s">
        <v>31</v>
      </c>
      <c r="J19" s="25" t="s">
        <v>32</v>
      </c>
      <c r="K19" s="25" t="s">
        <v>33</v>
      </c>
      <c r="L19" s="26" t="s">
        <v>34</v>
      </c>
    </row>
    <row r="20" spans="2:12" ht="29.45" thickBot="1">
      <c r="B20" s="16"/>
      <c r="C20" s="27" t="s">
        <v>35</v>
      </c>
      <c r="D20" s="20" t="s">
        <v>36</v>
      </c>
      <c r="E20" s="20" t="s">
        <v>37</v>
      </c>
      <c r="F20" s="20" t="s">
        <v>28</v>
      </c>
      <c r="G20" s="20" t="s">
        <v>38</v>
      </c>
      <c r="H20" s="20" t="s">
        <v>39</v>
      </c>
      <c r="I20" s="20" t="s">
        <v>40</v>
      </c>
      <c r="J20" s="20" t="s">
        <v>41</v>
      </c>
      <c r="K20" s="20" t="s">
        <v>42</v>
      </c>
      <c r="L20" s="21" t="s">
        <v>43</v>
      </c>
    </row>
    <row r="21" spans="2:12">
      <c r="B21">
        <v>1970</v>
      </c>
      <c r="C21">
        <v>1970</v>
      </c>
      <c r="D21" s="36">
        <v>0</v>
      </c>
      <c r="E21" s="36"/>
      <c r="F21" s="36"/>
      <c r="G21" s="36"/>
      <c r="H21" s="36">
        <v>0</v>
      </c>
      <c r="I21" s="36">
        <v>0</v>
      </c>
      <c r="J21" s="36">
        <v>0</v>
      </c>
      <c r="K21" s="36">
        <v>0</v>
      </c>
      <c r="L21" s="36">
        <f>(G21)*6.29/IF(MOD(C$25,4)=0,366,365)</f>
        <v>0</v>
      </c>
    </row>
    <row r="22" spans="2:12">
      <c r="B22">
        <v>1971</v>
      </c>
      <c r="C22">
        <v>1971</v>
      </c>
      <c r="D22" s="36">
        <v>0.36</v>
      </c>
      <c r="E22" s="36">
        <v>0</v>
      </c>
      <c r="F22" s="36">
        <v>0</v>
      </c>
      <c r="G22" s="36">
        <v>0</v>
      </c>
      <c r="H22" s="36">
        <f t="shared" ref="H22:H53" si="0">SUM(D22:G22)</f>
        <v>0.36</v>
      </c>
      <c r="I22" s="36">
        <f t="shared" ref="I22:I76" si="1">H22-G22</f>
        <v>0.36</v>
      </c>
      <c r="J22" s="36">
        <f>(H22)*6.29/IF(MOD(B22,4)=0,366,365)</f>
        <v>6.2038356164383556E-3</v>
      </c>
      <c r="K22" s="36">
        <f>(I22)*6.29/IF(MOD(B22,4)=0,366,365)</f>
        <v>6.2038356164383556E-3</v>
      </c>
      <c r="L22" s="36">
        <f>(G22)*6.29/IF(MOD(C22,4)=0,366,365)</f>
        <v>0</v>
      </c>
    </row>
    <row r="23" spans="2:12">
      <c r="B23">
        <v>1972</v>
      </c>
      <c r="C23">
        <v>1972</v>
      </c>
      <c r="D23" s="36">
        <v>1.93</v>
      </c>
      <c r="E23" s="36">
        <v>0</v>
      </c>
      <c r="F23" s="36">
        <v>0</v>
      </c>
      <c r="G23" s="36">
        <v>0</v>
      </c>
      <c r="H23" s="36">
        <f t="shared" si="0"/>
        <v>1.93</v>
      </c>
      <c r="I23" s="36">
        <f t="shared" si="1"/>
        <v>1.93</v>
      </c>
      <c r="J23" s="36">
        <f t="shared" ref="J23:J76" si="2">(H23)*6.29/IF(MOD(B23,4)=0,366,365)</f>
        <v>3.3168579234972677E-2</v>
      </c>
      <c r="K23" s="36">
        <f t="shared" ref="K23:K76" si="3">(I23)*6.29/IF(MOD(B23,4)=0,366,365)</f>
        <v>3.3168579234972677E-2</v>
      </c>
      <c r="L23" s="36">
        <f t="shared" ref="L23:L76" si="4">(G23)*6.29/IF(MOD(C23,4)=0,366,365)</f>
        <v>0</v>
      </c>
    </row>
    <row r="24" spans="2:12" hidden="1">
      <c r="B24">
        <v>1973</v>
      </c>
      <c r="C24">
        <v>1973</v>
      </c>
      <c r="D24" s="36">
        <v>1.87</v>
      </c>
      <c r="E24" s="36">
        <v>0</v>
      </c>
      <c r="F24" s="36">
        <v>0</v>
      </c>
      <c r="G24" s="36">
        <v>0</v>
      </c>
      <c r="H24" s="36">
        <f t="shared" si="0"/>
        <v>1.87</v>
      </c>
      <c r="I24" s="36">
        <f t="shared" si="1"/>
        <v>1.87</v>
      </c>
      <c r="J24" s="36">
        <f t="shared" si="2"/>
        <v>3.2225479452054798E-2</v>
      </c>
      <c r="K24" s="36">
        <f t="shared" si="3"/>
        <v>3.2225479452054798E-2</v>
      </c>
      <c r="L24" s="36">
        <f t="shared" si="4"/>
        <v>0</v>
      </c>
    </row>
    <row r="25" spans="2:12" hidden="1">
      <c r="B25">
        <v>1974</v>
      </c>
      <c r="C25">
        <v>1974</v>
      </c>
      <c r="D25" s="36">
        <v>2.0099999999999998</v>
      </c>
      <c r="E25" s="36">
        <v>0</v>
      </c>
      <c r="F25" s="36">
        <v>0</v>
      </c>
      <c r="G25" s="36">
        <v>0</v>
      </c>
      <c r="H25" s="36">
        <f t="shared" si="0"/>
        <v>2.0099999999999998</v>
      </c>
      <c r="I25" s="36">
        <f t="shared" si="1"/>
        <v>2.0099999999999998</v>
      </c>
      <c r="J25" s="36">
        <f t="shared" si="2"/>
        <v>3.4638082191780821E-2</v>
      </c>
      <c r="K25" s="36">
        <f t="shared" si="3"/>
        <v>3.4638082191780821E-2</v>
      </c>
      <c r="L25" s="36">
        <f t="shared" si="4"/>
        <v>0</v>
      </c>
    </row>
    <row r="26" spans="2:12" hidden="1">
      <c r="B26">
        <v>1975</v>
      </c>
      <c r="C26">
        <v>1975</v>
      </c>
      <c r="D26" s="36">
        <v>11</v>
      </c>
      <c r="E26" s="36">
        <v>0</v>
      </c>
      <c r="F26" s="36">
        <v>0</v>
      </c>
      <c r="G26" s="36">
        <v>0</v>
      </c>
      <c r="H26" s="36">
        <f t="shared" si="0"/>
        <v>11</v>
      </c>
      <c r="I26" s="36">
        <f t="shared" si="1"/>
        <v>11</v>
      </c>
      <c r="J26" s="36">
        <f t="shared" si="2"/>
        <v>0.18956164383561644</v>
      </c>
      <c r="K26" s="36">
        <f t="shared" si="3"/>
        <v>0.18956164383561644</v>
      </c>
      <c r="L26" s="36">
        <f t="shared" si="4"/>
        <v>0</v>
      </c>
    </row>
    <row r="27" spans="2:12" hidden="1">
      <c r="B27">
        <v>1976</v>
      </c>
      <c r="C27">
        <v>1976</v>
      </c>
      <c r="D27" s="36">
        <v>16.23</v>
      </c>
      <c r="E27" s="36">
        <v>0</v>
      </c>
      <c r="F27" s="36">
        <v>0</v>
      </c>
      <c r="G27" s="36">
        <v>0</v>
      </c>
      <c r="H27" s="36">
        <f t="shared" si="0"/>
        <v>16.23</v>
      </c>
      <c r="I27" s="36">
        <f t="shared" si="1"/>
        <v>16.23</v>
      </c>
      <c r="J27" s="36">
        <f t="shared" si="2"/>
        <v>0.27892540983606562</v>
      </c>
      <c r="K27" s="36">
        <f t="shared" si="3"/>
        <v>0.27892540983606562</v>
      </c>
      <c r="L27" s="36">
        <f t="shared" si="4"/>
        <v>0</v>
      </c>
    </row>
    <row r="28" spans="2:12" hidden="1">
      <c r="B28">
        <v>1977</v>
      </c>
      <c r="C28">
        <v>1977</v>
      </c>
      <c r="D28" s="36">
        <v>16.64</v>
      </c>
      <c r="E28" s="36">
        <v>0</v>
      </c>
      <c r="F28" s="36">
        <v>0</v>
      </c>
      <c r="G28" s="36">
        <v>2.72</v>
      </c>
      <c r="H28" s="36">
        <f t="shared" si="0"/>
        <v>19.36</v>
      </c>
      <c r="I28" s="36">
        <f t="shared" si="1"/>
        <v>16.64</v>
      </c>
      <c r="J28" s="36">
        <f t="shared" si="2"/>
        <v>0.33362849315068493</v>
      </c>
      <c r="K28" s="36">
        <f t="shared" si="3"/>
        <v>0.28675506849315069</v>
      </c>
      <c r="L28" s="36">
        <f t="shared" si="4"/>
        <v>4.6873424657534253E-2</v>
      </c>
    </row>
    <row r="29" spans="2:12" hidden="1">
      <c r="B29">
        <v>1978</v>
      </c>
      <c r="C29">
        <v>1978</v>
      </c>
      <c r="D29" s="36">
        <v>20.64</v>
      </c>
      <c r="E29" s="36">
        <v>0.02</v>
      </c>
      <c r="F29" s="36">
        <v>0</v>
      </c>
      <c r="G29" s="36">
        <v>14.62</v>
      </c>
      <c r="H29" s="36">
        <f>SUM(D29:G29)</f>
        <v>35.28</v>
      </c>
      <c r="I29" s="36">
        <f t="shared" si="1"/>
        <v>20.660000000000004</v>
      </c>
      <c r="J29" s="36">
        <f t="shared" si="2"/>
        <v>0.6079758904109589</v>
      </c>
      <c r="K29" s="36">
        <f t="shared" si="3"/>
        <v>0.3560312328767124</v>
      </c>
      <c r="L29" s="36">
        <f t="shared" si="4"/>
        <v>0.25194465753424655</v>
      </c>
    </row>
    <row r="30" spans="2:12" hidden="1">
      <c r="B30">
        <v>1979</v>
      </c>
      <c r="C30">
        <v>1979</v>
      </c>
      <c r="D30" s="36">
        <v>22.48</v>
      </c>
      <c r="E30" s="36">
        <v>0.04</v>
      </c>
      <c r="F30" s="36">
        <v>1.1299999999999999</v>
      </c>
      <c r="G30" s="36">
        <v>21.11</v>
      </c>
      <c r="H30" s="36">
        <f t="shared" si="0"/>
        <v>44.76</v>
      </c>
      <c r="I30" s="36">
        <f t="shared" si="1"/>
        <v>23.65</v>
      </c>
      <c r="J30" s="36">
        <f t="shared" si="2"/>
        <v>0.77134356164383555</v>
      </c>
      <c r="K30" s="36">
        <f t="shared" si="3"/>
        <v>0.40755753424657531</v>
      </c>
      <c r="L30" s="36">
        <f t="shared" si="4"/>
        <v>0.36378602739726029</v>
      </c>
    </row>
    <row r="31" spans="2:12" hidden="1">
      <c r="B31">
        <v>1980</v>
      </c>
      <c r="C31">
        <v>1980</v>
      </c>
      <c r="D31" s="36">
        <v>28.22</v>
      </c>
      <c r="E31" s="36">
        <v>0.05</v>
      </c>
      <c r="F31" s="36">
        <v>2.44</v>
      </c>
      <c r="G31" s="36">
        <v>25.64</v>
      </c>
      <c r="H31" s="36">
        <f t="shared" si="0"/>
        <v>56.35</v>
      </c>
      <c r="I31" s="36">
        <f t="shared" si="1"/>
        <v>30.71</v>
      </c>
      <c r="J31" s="36">
        <f t="shared" si="2"/>
        <v>0.96841939890710382</v>
      </c>
      <c r="K31" s="36">
        <f t="shared" si="3"/>
        <v>0.52777568306010925</v>
      </c>
      <c r="L31" s="36">
        <f t="shared" si="4"/>
        <v>0.44064371584699452</v>
      </c>
    </row>
    <row r="32" spans="2:12" hidden="1">
      <c r="B32">
        <v>1981</v>
      </c>
      <c r="C32">
        <v>1981</v>
      </c>
      <c r="D32" s="36">
        <v>27.48</v>
      </c>
      <c r="E32" s="36">
        <v>0.05</v>
      </c>
      <c r="F32" s="36">
        <v>2.17</v>
      </c>
      <c r="G32" s="36">
        <v>25.28</v>
      </c>
      <c r="H32" s="36">
        <f t="shared" si="0"/>
        <v>54.980000000000004</v>
      </c>
      <c r="I32" s="36">
        <f t="shared" si="1"/>
        <v>29.700000000000003</v>
      </c>
      <c r="J32" s="36">
        <f t="shared" si="2"/>
        <v>0.94746356164383572</v>
      </c>
      <c r="K32" s="36">
        <f t="shared" si="3"/>
        <v>0.51181643835616442</v>
      </c>
      <c r="L32" s="36">
        <f t="shared" si="4"/>
        <v>0.43564712328767125</v>
      </c>
    </row>
    <row r="33" spans="2:12" hidden="1">
      <c r="B33">
        <v>1982</v>
      </c>
      <c r="C33">
        <v>1982</v>
      </c>
      <c r="D33" s="36">
        <v>28.53</v>
      </c>
      <c r="E33" s="36">
        <v>0.04</v>
      </c>
      <c r="F33" s="36">
        <v>2.29</v>
      </c>
      <c r="G33" s="36">
        <v>24.06</v>
      </c>
      <c r="H33" s="36">
        <f t="shared" si="0"/>
        <v>54.92</v>
      </c>
      <c r="I33" s="36">
        <f t="shared" si="1"/>
        <v>30.860000000000003</v>
      </c>
      <c r="J33" s="36">
        <f t="shared" si="2"/>
        <v>0.94642958904109586</v>
      </c>
      <c r="K33" s="36">
        <f t="shared" si="3"/>
        <v>0.53180657534246578</v>
      </c>
      <c r="L33" s="36">
        <f t="shared" si="4"/>
        <v>0.41462301369863014</v>
      </c>
    </row>
    <row r="34" spans="2:12" hidden="1">
      <c r="B34">
        <v>1983</v>
      </c>
      <c r="C34">
        <v>1983</v>
      </c>
      <c r="D34" s="36">
        <v>35.65</v>
      </c>
      <c r="E34" s="36">
        <v>0.04</v>
      </c>
      <c r="F34" s="36">
        <v>2.68</v>
      </c>
      <c r="G34" s="36">
        <v>23.17</v>
      </c>
      <c r="H34" s="36">
        <f t="shared" si="0"/>
        <v>61.54</v>
      </c>
      <c r="I34" s="36">
        <f t="shared" si="1"/>
        <v>38.369999999999997</v>
      </c>
      <c r="J34" s="36">
        <f t="shared" si="2"/>
        <v>1.0605112328767123</v>
      </c>
      <c r="K34" s="36">
        <f t="shared" si="3"/>
        <v>0.66122547945205479</v>
      </c>
      <c r="L34" s="36">
        <f t="shared" si="4"/>
        <v>0.39928575342465755</v>
      </c>
    </row>
    <row r="35" spans="2:12" hidden="1">
      <c r="B35">
        <v>1984</v>
      </c>
      <c r="C35">
        <v>1984</v>
      </c>
      <c r="D35" s="36">
        <v>41.09</v>
      </c>
      <c r="E35" s="36">
        <v>0.06</v>
      </c>
      <c r="F35" s="36">
        <v>2.64</v>
      </c>
      <c r="G35" s="36">
        <v>25.63</v>
      </c>
      <c r="H35" s="36">
        <f t="shared" si="0"/>
        <v>69.42</v>
      </c>
      <c r="I35" s="36">
        <f t="shared" si="1"/>
        <v>43.790000000000006</v>
      </c>
      <c r="J35" s="36">
        <f t="shared" si="2"/>
        <v>1.193037704918033</v>
      </c>
      <c r="K35" s="36">
        <f t="shared" si="3"/>
        <v>0.75256584699453566</v>
      </c>
      <c r="L35" s="36">
        <f t="shared" si="4"/>
        <v>0.44047185792349725</v>
      </c>
    </row>
    <row r="36" spans="2:12" hidden="1">
      <c r="B36">
        <v>1985</v>
      </c>
      <c r="C36">
        <v>1985</v>
      </c>
      <c r="D36" s="36">
        <v>44.76</v>
      </c>
      <c r="E36" s="36">
        <v>0.08</v>
      </c>
      <c r="F36" s="36">
        <v>2.97</v>
      </c>
      <c r="G36" s="36">
        <v>25.51</v>
      </c>
      <c r="H36" s="36">
        <f>SUM(D36:G36)</f>
        <v>73.319999999999993</v>
      </c>
      <c r="I36" s="36">
        <f>H36-G36</f>
        <v>47.809999999999988</v>
      </c>
      <c r="J36" s="36">
        <f t="shared" si="2"/>
        <v>1.2635145205479452</v>
      </c>
      <c r="K36" s="36">
        <f t="shared" si="3"/>
        <v>0.82390383561643821</v>
      </c>
      <c r="L36" s="36">
        <f t="shared" si="4"/>
        <v>0.4396106849315069</v>
      </c>
    </row>
    <row r="37" spans="2:12" hidden="1">
      <c r="B37">
        <v>1986</v>
      </c>
      <c r="C37">
        <v>1986</v>
      </c>
      <c r="D37" s="36">
        <v>48.77</v>
      </c>
      <c r="E37" s="36">
        <v>0.06</v>
      </c>
      <c r="F37" s="36">
        <v>3.85</v>
      </c>
      <c r="G37" s="36">
        <v>26.15</v>
      </c>
      <c r="H37" s="36">
        <f t="shared" si="0"/>
        <v>78.830000000000013</v>
      </c>
      <c r="I37" s="36">
        <f t="shared" si="1"/>
        <v>52.680000000000014</v>
      </c>
      <c r="J37" s="36">
        <f t="shared" si="2"/>
        <v>1.3584676712328769</v>
      </c>
      <c r="K37" s="36">
        <f t="shared" si="3"/>
        <v>0.90782794520547971</v>
      </c>
      <c r="L37" s="36">
        <f t="shared" si="4"/>
        <v>0.45063972602739721</v>
      </c>
    </row>
    <row r="38" spans="2:12" hidden="1">
      <c r="B38">
        <v>1987</v>
      </c>
      <c r="C38">
        <v>1987</v>
      </c>
      <c r="D38" s="36">
        <v>56.96</v>
      </c>
      <c r="E38" s="36">
        <v>0.05</v>
      </c>
      <c r="F38" s="36">
        <v>4.12</v>
      </c>
      <c r="G38" s="36">
        <v>28.4</v>
      </c>
      <c r="H38" s="36">
        <f t="shared" si="0"/>
        <v>89.53</v>
      </c>
      <c r="I38" s="36">
        <f t="shared" si="1"/>
        <v>61.13</v>
      </c>
      <c r="J38" s="36">
        <f t="shared" si="2"/>
        <v>1.5428594520547945</v>
      </c>
      <c r="K38" s="36">
        <f t="shared" si="3"/>
        <v>1.0534457534246575</v>
      </c>
      <c r="L38" s="36">
        <f t="shared" si="4"/>
        <v>0.48941369863013695</v>
      </c>
    </row>
    <row r="39" spans="2:12" hidden="1">
      <c r="B39">
        <v>1988</v>
      </c>
      <c r="C39">
        <v>1988</v>
      </c>
      <c r="D39" s="36">
        <v>64.72</v>
      </c>
      <c r="E39" s="36">
        <v>0.05</v>
      </c>
      <c r="F39" s="36">
        <v>4.8499999999999996</v>
      </c>
      <c r="G39" s="36">
        <v>28.58</v>
      </c>
      <c r="H39" s="36">
        <f t="shared" si="0"/>
        <v>98.199999999999989</v>
      </c>
      <c r="I39" s="36">
        <f t="shared" si="1"/>
        <v>69.61999999999999</v>
      </c>
      <c r="J39" s="36">
        <f t="shared" si="2"/>
        <v>1.687644808743169</v>
      </c>
      <c r="K39" s="36">
        <f t="shared" si="3"/>
        <v>1.196474863387978</v>
      </c>
      <c r="L39" s="36">
        <f t="shared" si="4"/>
        <v>0.49116994535519121</v>
      </c>
    </row>
    <row r="40" spans="2:12" hidden="1">
      <c r="B40">
        <v>1989</v>
      </c>
      <c r="C40">
        <v>1989</v>
      </c>
      <c r="D40" s="36">
        <v>85.98</v>
      </c>
      <c r="E40" s="36">
        <v>0.05</v>
      </c>
      <c r="F40" s="36">
        <v>4.9000000000000004</v>
      </c>
      <c r="G40" s="36">
        <v>29.08</v>
      </c>
      <c r="H40" s="36">
        <f t="shared" si="0"/>
        <v>120.01</v>
      </c>
      <c r="I40" s="36">
        <f t="shared" si="1"/>
        <v>90.93</v>
      </c>
      <c r="J40" s="36">
        <f t="shared" si="2"/>
        <v>2.0681175342465754</v>
      </c>
      <c r="K40" s="36">
        <f t="shared" si="3"/>
        <v>1.5669854794520548</v>
      </c>
      <c r="L40" s="36">
        <f t="shared" si="4"/>
        <v>0.5011320547945205</v>
      </c>
    </row>
    <row r="41" spans="2:12" hidden="1">
      <c r="B41">
        <v>1990</v>
      </c>
      <c r="C41">
        <v>1990</v>
      </c>
      <c r="D41" s="36">
        <v>94.54</v>
      </c>
      <c r="E41" s="36">
        <v>0.05</v>
      </c>
      <c r="F41" s="36">
        <v>5.01</v>
      </c>
      <c r="G41" s="36">
        <v>25.99</v>
      </c>
      <c r="H41" s="36">
        <f t="shared" si="0"/>
        <v>125.59</v>
      </c>
      <c r="I41" s="36">
        <f t="shared" si="1"/>
        <v>99.600000000000009</v>
      </c>
      <c r="J41" s="36">
        <f t="shared" si="2"/>
        <v>2.16427698630137</v>
      </c>
      <c r="K41" s="36">
        <f t="shared" si="3"/>
        <v>1.7163945205479454</v>
      </c>
      <c r="L41" s="36">
        <f t="shared" si="4"/>
        <v>0.44788246575342461</v>
      </c>
    </row>
    <row r="42" spans="2:12">
      <c r="B42">
        <v>1991</v>
      </c>
      <c r="C42">
        <v>1991</v>
      </c>
      <c r="D42" s="36">
        <v>108.51</v>
      </c>
      <c r="E42" s="36">
        <v>0.06</v>
      </c>
      <c r="F42" s="36">
        <v>4.9000000000000004</v>
      </c>
      <c r="G42" s="36">
        <v>25.56</v>
      </c>
      <c r="H42" s="36">
        <f t="shared" si="0"/>
        <v>139.03</v>
      </c>
      <c r="I42" s="36">
        <f t="shared" si="1"/>
        <v>113.47</v>
      </c>
      <c r="J42" s="36">
        <f t="shared" si="2"/>
        <v>2.3958868493150685</v>
      </c>
      <c r="K42" s="36">
        <f t="shared" si="3"/>
        <v>1.9554145205479454</v>
      </c>
      <c r="L42" s="36">
        <f t="shared" si="4"/>
        <v>0.44047232876712328</v>
      </c>
    </row>
    <row r="43" spans="2:12">
      <c r="B43">
        <v>1992</v>
      </c>
      <c r="C43">
        <v>1992</v>
      </c>
      <c r="D43" s="36">
        <v>124</v>
      </c>
      <c r="E43" s="36">
        <v>0.05</v>
      </c>
      <c r="F43" s="36">
        <v>4.96</v>
      </c>
      <c r="G43" s="36">
        <v>26.5</v>
      </c>
      <c r="H43" s="36">
        <f t="shared" si="0"/>
        <v>155.51</v>
      </c>
      <c r="I43" s="36">
        <f t="shared" si="1"/>
        <v>129.01</v>
      </c>
      <c r="J43" s="36">
        <f t="shared" si="2"/>
        <v>2.6725625683060108</v>
      </c>
      <c r="K43" s="36">
        <f t="shared" si="3"/>
        <v>2.2171390710382513</v>
      </c>
      <c r="L43" s="36">
        <f t="shared" si="4"/>
        <v>0.45542349726775955</v>
      </c>
    </row>
    <row r="44" spans="2:12">
      <c r="B44">
        <v>1993</v>
      </c>
      <c r="C44">
        <v>1993</v>
      </c>
      <c r="D44" s="36">
        <v>131.84</v>
      </c>
      <c r="E44" s="36">
        <v>0.47</v>
      </c>
      <c r="F44" s="36">
        <v>5.52</v>
      </c>
      <c r="G44" s="36">
        <v>25.56</v>
      </c>
      <c r="H44" s="36">
        <f t="shared" si="0"/>
        <v>163.39000000000001</v>
      </c>
      <c r="I44" s="36">
        <f t="shared" si="1"/>
        <v>137.83000000000001</v>
      </c>
      <c r="J44" s="36">
        <f t="shared" si="2"/>
        <v>2.8156797260273976</v>
      </c>
      <c r="K44" s="36">
        <f t="shared" si="3"/>
        <v>2.3752073972602741</v>
      </c>
      <c r="L44" s="36">
        <f t="shared" si="4"/>
        <v>0.44047232876712328</v>
      </c>
    </row>
    <row r="45" spans="2:12">
      <c r="B45">
        <v>1994</v>
      </c>
      <c r="C45">
        <v>1994</v>
      </c>
      <c r="D45" s="36">
        <v>146.28</v>
      </c>
      <c r="E45" s="36">
        <v>2.4</v>
      </c>
      <c r="F45" s="36">
        <v>7.12</v>
      </c>
      <c r="G45" s="36">
        <v>27.88</v>
      </c>
      <c r="H45" s="36">
        <f t="shared" si="0"/>
        <v>183.68</v>
      </c>
      <c r="I45" s="36">
        <f t="shared" si="1"/>
        <v>155.80000000000001</v>
      </c>
      <c r="J45" s="36">
        <f t="shared" si="2"/>
        <v>3.1653347945205486</v>
      </c>
      <c r="K45" s="36">
        <f t="shared" si="3"/>
        <v>2.6848821917808223</v>
      </c>
      <c r="L45" s="36">
        <f t="shared" si="4"/>
        <v>0.48045260273972601</v>
      </c>
    </row>
    <row r="46" spans="2:12">
      <c r="B46">
        <v>1995</v>
      </c>
      <c r="C46">
        <v>1995</v>
      </c>
      <c r="D46" s="36">
        <v>156.78</v>
      </c>
      <c r="E46" s="36">
        <v>3.18</v>
      </c>
      <c r="F46" s="36">
        <v>7.94</v>
      </c>
      <c r="G46" s="36">
        <v>29.07</v>
      </c>
      <c r="H46" s="36">
        <f t="shared" si="0"/>
        <v>196.97</v>
      </c>
      <c r="I46" s="36">
        <f t="shared" si="1"/>
        <v>167.9</v>
      </c>
      <c r="J46" s="36">
        <f t="shared" si="2"/>
        <v>3.394359726027397</v>
      </c>
      <c r="K46" s="36">
        <f t="shared" si="3"/>
        <v>2.8934000000000002</v>
      </c>
      <c r="L46" s="36">
        <f t="shared" si="4"/>
        <v>0.50095972602739725</v>
      </c>
    </row>
    <row r="47" spans="2:12">
      <c r="B47">
        <v>1996</v>
      </c>
      <c r="C47">
        <v>1996</v>
      </c>
      <c r="D47" s="36">
        <v>175.5</v>
      </c>
      <c r="E47" s="36">
        <v>3.78</v>
      </c>
      <c r="F47" s="36">
        <v>8.23</v>
      </c>
      <c r="G47" s="36">
        <v>38.75</v>
      </c>
      <c r="H47" s="36">
        <f t="shared" si="0"/>
        <v>226.26</v>
      </c>
      <c r="I47" s="36">
        <f t="shared" si="1"/>
        <v>187.51</v>
      </c>
      <c r="J47" s="36">
        <f t="shared" si="2"/>
        <v>3.8884573770491797</v>
      </c>
      <c r="K47" s="36">
        <f t="shared" si="3"/>
        <v>3.2225079234972673</v>
      </c>
      <c r="L47" s="36">
        <f t="shared" si="4"/>
        <v>0.6659494535519126</v>
      </c>
    </row>
    <row r="48" spans="2:12">
      <c r="B48">
        <v>1997</v>
      </c>
      <c r="C48">
        <v>1997</v>
      </c>
      <c r="D48" s="36">
        <v>175.91</v>
      </c>
      <c r="E48" s="36">
        <v>5.38</v>
      </c>
      <c r="F48" s="36">
        <v>8.07</v>
      </c>
      <c r="G48" s="36">
        <v>44.36</v>
      </c>
      <c r="H48" s="36">
        <f t="shared" si="0"/>
        <v>233.71999999999997</v>
      </c>
      <c r="I48" s="36">
        <f t="shared" si="1"/>
        <v>189.35999999999996</v>
      </c>
      <c r="J48" s="36">
        <f t="shared" si="2"/>
        <v>4.0276679452054784</v>
      </c>
      <c r="K48" s="36">
        <f t="shared" si="3"/>
        <v>3.2632175342465746</v>
      </c>
      <c r="L48" s="36">
        <f t="shared" si="4"/>
        <v>0.7644504109589042</v>
      </c>
    </row>
    <row r="49" spans="2:12">
      <c r="B49">
        <v>1998</v>
      </c>
      <c r="C49">
        <v>1998</v>
      </c>
      <c r="D49" s="36">
        <v>168.74</v>
      </c>
      <c r="E49" s="36">
        <v>5.05</v>
      </c>
      <c r="F49" s="36">
        <v>7.39</v>
      </c>
      <c r="G49" s="36">
        <v>47.06</v>
      </c>
      <c r="H49" s="36">
        <f t="shared" si="0"/>
        <v>228.24</v>
      </c>
      <c r="I49" s="36">
        <f t="shared" si="1"/>
        <v>181.18</v>
      </c>
      <c r="J49" s="36">
        <f t="shared" si="2"/>
        <v>3.9332317808219179</v>
      </c>
      <c r="K49" s="36">
        <f t="shared" si="3"/>
        <v>3.1222526027397262</v>
      </c>
      <c r="L49" s="36">
        <f t="shared" si="4"/>
        <v>0.81097917808219178</v>
      </c>
    </row>
    <row r="50" spans="2:12">
      <c r="B50">
        <v>1999</v>
      </c>
      <c r="C50">
        <v>1999</v>
      </c>
      <c r="D50" s="36">
        <v>168.69</v>
      </c>
      <c r="E50" s="36">
        <v>5.51</v>
      </c>
      <c r="F50" s="36">
        <v>6.99</v>
      </c>
      <c r="G50" s="36">
        <v>48.7</v>
      </c>
      <c r="H50" s="36">
        <f t="shared" si="0"/>
        <v>229.89</v>
      </c>
      <c r="I50" s="36">
        <f t="shared" si="1"/>
        <v>181.19</v>
      </c>
      <c r="J50" s="36">
        <f t="shared" si="2"/>
        <v>3.9616660273972601</v>
      </c>
      <c r="K50" s="36">
        <f t="shared" si="3"/>
        <v>3.1224249315068491</v>
      </c>
      <c r="L50" s="36">
        <f t="shared" si="4"/>
        <v>0.83924109589041107</v>
      </c>
    </row>
    <row r="51" spans="2:12">
      <c r="B51">
        <v>2000</v>
      </c>
      <c r="C51">
        <v>2000</v>
      </c>
      <c r="D51" s="36">
        <v>181.18</v>
      </c>
      <c r="E51" s="36">
        <v>5.41</v>
      </c>
      <c r="F51" s="36">
        <v>7.23</v>
      </c>
      <c r="G51" s="36">
        <v>47.43</v>
      </c>
      <c r="H51" s="36">
        <f t="shared" si="0"/>
        <v>241.25</v>
      </c>
      <c r="I51" s="36">
        <f t="shared" si="1"/>
        <v>193.82</v>
      </c>
      <c r="J51" s="36">
        <f t="shared" si="2"/>
        <v>4.1460724043715853</v>
      </c>
      <c r="K51" s="36">
        <f t="shared" si="3"/>
        <v>3.3309502732240435</v>
      </c>
      <c r="L51" s="36">
        <f t="shared" si="4"/>
        <v>0.81512213114754095</v>
      </c>
    </row>
    <row r="52" spans="2:12">
      <c r="B52">
        <v>2001</v>
      </c>
      <c r="C52">
        <v>2001</v>
      </c>
      <c r="D52" s="36">
        <v>180.88</v>
      </c>
      <c r="E52" s="36">
        <v>5.67</v>
      </c>
      <c r="F52" s="36">
        <v>10.92</v>
      </c>
      <c r="G52" s="36">
        <v>54.15</v>
      </c>
      <c r="H52" s="36">
        <f t="shared" si="0"/>
        <v>251.61999999999998</v>
      </c>
      <c r="I52" s="36">
        <f t="shared" si="1"/>
        <v>197.46999999999997</v>
      </c>
      <c r="J52" s="36">
        <f t="shared" si="2"/>
        <v>4.3361364383561645</v>
      </c>
      <c r="K52" s="36">
        <f t="shared" si="3"/>
        <v>3.4029761643835608</v>
      </c>
      <c r="L52" s="36">
        <f t="shared" si="4"/>
        <v>0.93316027397260271</v>
      </c>
    </row>
    <row r="53" spans="2:12">
      <c r="B53">
        <v>2002</v>
      </c>
      <c r="C53">
        <v>2002</v>
      </c>
      <c r="D53" s="36">
        <v>173.65</v>
      </c>
      <c r="E53" s="36">
        <v>7.32</v>
      </c>
      <c r="F53" s="36">
        <v>11.8</v>
      </c>
      <c r="G53" s="36">
        <v>65.53</v>
      </c>
      <c r="H53" s="36">
        <f t="shared" si="0"/>
        <v>258.3</v>
      </c>
      <c r="I53" s="36">
        <f t="shared" si="1"/>
        <v>192.77</v>
      </c>
      <c r="J53" s="36">
        <f t="shared" si="2"/>
        <v>4.4512520547945211</v>
      </c>
      <c r="K53" s="36">
        <f t="shared" si="3"/>
        <v>3.3219816438356164</v>
      </c>
      <c r="L53" s="36">
        <f t="shared" si="4"/>
        <v>1.129270410958904</v>
      </c>
    </row>
    <row r="54" spans="2:12">
      <c r="B54">
        <v>2003</v>
      </c>
      <c r="C54">
        <v>2003</v>
      </c>
      <c r="D54" s="36">
        <v>165.48</v>
      </c>
      <c r="E54" s="36">
        <v>10.34</v>
      </c>
      <c r="F54" s="36">
        <v>12.93</v>
      </c>
      <c r="G54" s="36">
        <v>72.930000000000007</v>
      </c>
      <c r="H54" s="36">
        <f t="shared" ref="H54:H69" si="5">SUM(D54:G54)</f>
        <v>261.68</v>
      </c>
      <c r="I54" s="36">
        <f t="shared" si="1"/>
        <v>188.75</v>
      </c>
      <c r="J54" s="36">
        <f t="shared" si="2"/>
        <v>4.5094991780821916</v>
      </c>
      <c r="K54" s="36">
        <f t="shared" si="3"/>
        <v>3.2527054794520547</v>
      </c>
      <c r="L54" s="36">
        <f t="shared" si="4"/>
        <v>1.2567936986301371</v>
      </c>
    </row>
    <row r="55" spans="2:12">
      <c r="B55">
        <v>2004</v>
      </c>
      <c r="C55">
        <v>2004</v>
      </c>
      <c r="D55" s="36">
        <v>162.78</v>
      </c>
      <c r="E55" s="36">
        <v>8.67</v>
      </c>
      <c r="F55" s="36">
        <v>13.64</v>
      </c>
      <c r="G55" s="36">
        <v>79.099999999999994</v>
      </c>
      <c r="H55" s="36">
        <f t="shared" si="5"/>
        <v>264.18999999999994</v>
      </c>
      <c r="I55" s="36">
        <f t="shared" si="1"/>
        <v>185.08999999999995</v>
      </c>
      <c r="J55" s="36">
        <f t="shared" si="2"/>
        <v>4.5403144808743159</v>
      </c>
      <c r="K55" s="36">
        <f t="shared" si="3"/>
        <v>3.1809183060109278</v>
      </c>
      <c r="L55" s="36">
        <f t="shared" si="4"/>
        <v>1.359396174863388</v>
      </c>
    </row>
    <row r="56" spans="2:12">
      <c r="B56">
        <v>2005</v>
      </c>
      <c r="C56">
        <v>2005</v>
      </c>
      <c r="D56" s="36">
        <v>148.13999999999999</v>
      </c>
      <c r="E56" s="36">
        <v>7.95</v>
      </c>
      <c r="F56" s="36">
        <v>15.81</v>
      </c>
      <c r="G56" s="36">
        <v>85.67</v>
      </c>
      <c r="H56" s="36">
        <f t="shared" si="5"/>
        <v>257.57</v>
      </c>
      <c r="I56" s="36">
        <f t="shared" si="1"/>
        <v>171.89999999999998</v>
      </c>
      <c r="J56" s="36">
        <f t="shared" si="2"/>
        <v>4.4386720547945204</v>
      </c>
      <c r="K56" s="36">
        <f t="shared" si="3"/>
        <v>2.9623315068493148</v>
      </c>
      <c r="L56" s="36">
        <f t="shared" si="4"/>
        <v>1.4763405479452054</v>
      </c>
    </row>
    <row r="57" spans="2:12">
      <c r="B57">
        <v>2006</v>
      </c>
      <c r="C57">
        <v>2006</v>
      </c>
      <c r="D57" s="36">
        <v>136.58000000000001</v>
      </c>
      <c r="E57" s="36">
        <v>7.63</v>
      </c>
      <c r="F57" s="36">
        <v>16.7</v>
      </c>
      <c r="G57" s="36">
        <v>88.23</v>
      </c>
      <c r="H57" s="36">
        <f t="shared" si="5"/>
        <v>249.14</v>
      </c>
      <c r="I57" s="36">
        <f t="shared" si="1"/>
        <v>160.90999999999997</v>
      </c>
      <c r="J57" s="36">
        <f t="shared" si="2"/>
        <v>4.2933989041095888</v>
      </c>
      <c r="K57" s="36">
        <f t="shared" si="3"/>
        <v>2.7729421917808215</v>
      </c>
      <c r="L57" s="36">
        <f t="shared" si="4"/>
        <v>1.5204567123287673</v>
      </c>
    </row>
    <row r="58" spans="2:12">
      <c r="B58">
        <v>2007</v>
      </c>
      <c r="C58">
        <v>2007</v>
      </c>
      <c r="D58" s="36">
        <v>128.28</v>
      </c>
      <c r="E58" s="36">
        <v>3.13</v>
      </c>
      <c r="F58" s="36">
        <v>16.63</v>
      </c>
      <c r="G58" s="36">
        <v>89.51</v>
      </c>
      <c r="H58" s="36">
        <f t="shared" si="5"/>
        <v>237.55</v>
      </c>
      <c r="I58" s="36">
        <f t="shared" si="1"/>
        <v>148.04000000000002</v>
      </c>
      <c r="J58" s="36">
        <f t="shared" si="2"/>
        <v>4.093669863013699</v>
      </c>
      <c r="K58" s="36">
        <f t="shared" si="3"/>
        <v>2.5511550684931512</v>
      </c>
      <c r="L58" s="36">
        <f t="shared" si="4"/>
        <v>1.5425147945205482</v>
      </c>
    </row>
    <row r="59" spans="2:12">
      <c r="B59">
        <v>2008</v>
      </c>
      <c r="C59">
        <v>2008</v>
      </c>
      <c r="D59" s="36">
        <v>122.66</v>
      </c>
      <c r="E59" s="36">
        <v>3.92</v>
      </c>
      <c r="F59" s="36">
        <v>16.940000000000001</v>
      </c>
      <c r="G59" s="36">
        <v>99.46</v>
      </c>
      <c r="H59" s="36">
        <f t="shared" si="5"/>
        <v>242.98000000000002</v>
      </c>
      <c r="I59" s="36">
        <f t="shared" si="1"/>
        <v>143.52000000000004</v>
      </c>
      <c r="J59" s="36">
        <f t="shared" si="2"/>
        <v>4.1758038251366125</v>
      </c>
      <c r="K59" s="36">
        <f t="shared" si="3"/>
        <v>2.4665049180327876</v>
      </c>
      <c r="L59" s="36">
        <f t="shared" si="4"/>
        <v>1.7092989071038251</v>
      </c>
    </row>
    <row r="60" spans="2:12">
      <c r="B60">
        <v>2009</v>
      </c>
      <c r="C60">
        <v>2009</v>
      </c>
      <c r="D60" s="36">
        <v>114.94</v>
      </c>
      <c r="E60" s="36">
        <v>4.4400000000000004</v>
      </c>
      <c r="F60" s="36">
        <v>16.96</v>
      </c>
      <c r="G60" s="36">
        <v>103.68</v>
      </c>
      <c r="H60" s="36">
        <f t="shared" si="5"/>
        <v>240.02</v>
      </c>
      <c r="I60" s="36">
        <f t="shared" si="1"/>
        <v>136.34</v>
      </c>
      <c r="J60" s="36">
        <f t="shared" si="2"/>
        <v>4.1362350684931508</v>
      </c>
      <c r="K60" s="36">
        <f t="shared" si="3"/>
        <v>2.3495304109589044</v>
      </c>
      <c r="L60" s="36">
        <f t="shared" si="4"/>
        <v>1.7867046575342467</v>
      </c>
    </row>
    <row r="61" spans="2:12">
      <c r="B61">
        <v>2010</v>
      </c>
      <c r="C61">
        <v>2010</v>
      </c>
      <c r="D61" s="36">
        <v>104.39</v>
      </c>
      <c r="E61" s="36">
        <v>4.17</v>
      </c>
      <c r="F61" s="36">
        <v>15.55</v>
      </c>
      <c r="G61" s="36">
        <v>106.53</v>
      </c>
      <c r="H61" s="36">
        <f t="shared" si="5"/>
        <v>230.64</v>
      </c>
      <c r="I61" s="36">
        <f t="shared" si="1"/>
        <v>124.10999999999999</v>
      </c>
      <c r="J61" s="36">
        <f t="shared" si="2"/>
        <v>3.9745906849315067</v>
      </c>
      <c r="K61" s="36">
        <f t="shared" si="3"/>
        <v>2.1387723287671232</v>
      </c>
      <c r="L61" s="36">
        <f t="shared" si="4"/>
        <v>1.8358183561643837</v>
      </c>
    </row>
    <row r="62" spans="2:12">
      <c r="B62">
        <v>2011</v>
      </c>
      <c r="C62">
        <v>2011</v>
      </c>
      <c r="D62" s="36">
        <v>97.46</v>
      </c>
      <c r="E62" s="36">
        <v>4.58</v>
      </c>
      <c r="F62" s="36">
        <v>16.309999999999999</v>
      </c>
      <c r="G62" s="36">
        <v>100.3</v>
      </c>
      <c r="H62" s="36">
        <f t="shared" si="5"/>
        <v>218.64999999999998</v>
      </c>
      <c r="I62" s="36">
        <f t="shared" si="1"/>
        <v>118.34999999999998</v>
      </c>
      <c r="J62" s="36">
        <f t="shared" si="2"/>
        <v>3.7679684931506845</v>
      </c>
      <c r="K62" s="36">
        <f t="shared" si="3"/>
        <v>2.0395109589041094</v>
      </c>
      <c r="L62" s="36">
        <f t="shared" si="4"/>
        <v>1.7284575342465751</v>
      </c>
    </row>
    <row r="63" spans="2:12">
      <c r="B63">
        <v>2012</v>
      </c>
      <c r="C63">
        <v>2012</v>
      </c>
      <c r="D63" s="36">
        <v>89.2</v>
      </c>
      <c r="E63" s="36">
        <v>4.58</v>
      </c>
      <c r="F63" s="36">
        <v>17.8</v>
      </c>
      <c r="G63" s="36">
        <v>113.06</v>
      </c>
      <c r="H63" s="36">
        <f t="shared" si="5"/>
        <v>224.64</v>
      </c>
      <c r="I63" s="36">
        <f t="shared" si="1"/>
        <v>111.57999999999998</v>
      </c>
      <c r="J63" s="36">
        <f t="shared" si="2"/>
        <v>3.8606163934426228</v>
      </c>
      <c r="K63" s="36">
        <f t="shared" si="3"/>
        <v>1.9175907103825134</v>
      </c>
      <c r="L63" s="36">
        <f t="shared" si="4"/>
        <v>1.9430256830601094</v>
      </c>
    </row>
    <row r="64" spans="2:12">
      <c r="B64">
        <v>2013</v>
      </c>
      <c r="C64">
        <v>2013</v>
      </c>
      <c r="D64" s="36">
        <v>84.94</v>
      </c>
      <c r="E64" s="36">
        <v>3.99</v>
      </c>
      <c r="F64" s="36">
        <v>17.72</v>
      </c>
      <c r="G64" s="36">
        <v>107.05</v>
      </c>
      <c r="H64" s="36">
        <f t="shared" si="5"/>
        <v>213.7</v>
      </c>
      <c r="I64" s="36">
        <f t="shared" si="1"/>
        <v>106.64999999999999</v>
      </c>
      <c r="J64" s="36">
        <f t="shared" si="2"/>
        <v>3.6826657534246574</v>
      </c>
      <c r="K64" s="36">
        <f t="shared" si="3"/>
        <v>1.837886301369863</v>
      </c>
      <c r="L64" s="36">
        <f t="shared" si="4"/>
        <v>1.8447794520547947</v>
      </c>
    </row>
    <row r="65" spans="2:12">
      <c r="B65">
        <v>2014</v>
      </c>
      <c r="C65">
        <v>2014</v>
      </c>
      <c r="D65" s="36">
        <v>87.7</v>
      </c>
      <c r="E65" s="36">
        <v>2.91</v>
      </c>
      <c r="F65" s="36">
        <v>18.95</v>
      </c>
      <c r="G65" s="36">
        <v>106.8</v>
      </c>
      <c r="H65" s="36">
        <f t="shared" si="5"/>
        <v>216.36</v>
      </c>
      <c r="I65" s="36">
        <f t="shared" si="1"/>
        <v>109.56000000000002</v>
      </c>
      <c r="J65" s="36">
        <f t="shared" si="2"/>
        <v>3.7285052054794523</v>
      </c>
      <c r="K65" s="36">
        <f t="shared" si="3"/>
        <v>1.88803397260274</v>
      </c>
      <c r="L65" s="36">
        <f t="shared" si="4"/>
        <v>1.8404712328767121</v>
      </c>
    </row>
    <row r="66" spans="2:12">
      <c r="B66">
        <v>2015</v>
      </c>
      <c r="C66">
        <v>2015</v>
      </c>
      <c r="D66" s="36">
        <v>90.85</v>
      </c>
      <c r="E66" s="36">
        <v>2.4700000000000002</v>
      </c>
      <c r="F66" s="36">
        <v>19.600000000000001</v>
      </c>
      <c r="G66" s="36">
        <v>114.92</v>
      </c>
      <c r="H66" s="36">
        <f t="shared" si="5"/>
        <v>227.83999999999997</v>
      </c>
      <c r="I66" s="36">
        <f t="shared" si="1"/>
        <v>112.91999999999997</v>
      </c>
      <c r="J66" s="36">
        <f t="shared" si="2"/>
        <v>3.926338630136986</v>
      </c>
      <c r="K66" s="36">
        <f t="shared" si="3"/>
        <v>1.9459364383561641</v>
      </c>
      <c r="L66" s="36">
        <f t="shared" si="4"/>
        <v>1.9804021917808221</v>
      </c>
    </row>
    <row r="67" spans="2:12">
      <c r="B67">
        <v>2016</v>
      </c>
      <c r="C67">
        <v>2016</v>
      </c>
      <c r="D67" s="36">
        <v>93.9</v>
      </c>
      <c r="E67" s="36">
        <v>1.93</v>
      </c>
      <c r="F67" s="36">
        <v>20.18</v>
      </c>
      <c r="G67" s="36">
        <v>114.65</v>
      </c>
      <c r="H67" s="36">
        <f t="shared" si="5"/>
        <v>230.66000000000003</v>
      </c>
      <c r="I67" s="36">
        <f t="shared" si="1"/>
        <v>116.01000000000002</v>
      </c>
      <c r="J67" s="36">
        <f t="shared" si="2"/>
        <v>3.964074863387979</v>
      </c>
      <c r="K67" s="36">
        <f t="shared" si="3"/>
        <v>1.9937237704918036</v>
      </c>
      <c r="L67" s="36">
        <f t="shared" si="4"/>
        <v>1.9703510928961749</v>
      </c>
    </row>
    <row r="68" spans="2:12">
      <c r="B68">
        <v>2017</v>
      </c>
      <c r="C68">
        <v>2017</v>
      </c>
      <c r="D68" s="36">
        <v>92.28</v>
      </c>
      <c r="E68" s="36">
        <v>1.71</v>
      </c>
      <c r="F68" s="36">
        <v>20.39</v>
      </c>
      <c r="G68" s="36">
        <v>122.37</v>
      </c>
      <c r="H68" s="36">
        <f t="shared" si="5"/>
        <v>236.75</v>
      </c>
      <c r="I68" s="36">
        <f t="shared" si="1"/>
        <v>114.38</v>
      </c>
      <c r="J68" s="36">
        <f t="shared" si="2"/>
        <v>4.079883561643836</v>
      </c>
      <c r="K68" s="36">
        <f t="shared" si="3"/>
        <v>1.9710964383561644</v>
      </c>
      <c r="L68" s="36">
        <f t="shared" si="4"/>
        <v>2.1087871232876712</v>
      </c>
    </row>
    <row r="69" spans="2:12">
      <c r="B69">
        <v>2018</v>
      </c>
      <c r="C69">
        <v>2018</v>
      </c>
      <c r="D69" s="36">
        <v>86.27</v>
      </c>
      <c r="E69" s="36">
        <v>1.71</v>
      </c>
      <c r="F69" s="36">
        <v>19.46</v>
      </c>
      <c r="G69" s="36">
        <v>119.94</v>
      </c>
      <c r="H69" s="36">
        <f t="shared" si="5"/>
        <v>227.38</v>
      </c>
      <c r="I69" s="36">
        <f t="shared" si="1"/>
        <v>107.44</v>
      </c>
      <c r="J69" s="36">
        <f t="shared" si="2"/>
        <v>3.9184115068493148</v>
      </c>
      <c r="K69" s="36">
        <f t="shared" si="3"/>
        <v>1.8515002739726028</v>
      </c>
      <c r="L69" s="36">
        <f t="shared" si="4"/>
        <v>2.0669112328767123</v>
      </c>
    </row>
    <row r="70" spans="2:12">
      <c r="B70">
        <v>2019</v>
      </c>
      <c r="C70">
        <v>2019</v>
      </c>
      <c r="D70" s="36">
        <v>81.86</v>
      </c>
      <c r="E70" s="36">
        <v>1.66</v>
      </c>
      <c r="F70" s="36">
        <v>17.420000000000002</v>
      </c>
      <c r="G70" s="36">
        <v>113.12</v>
      </c>
      <c r="H70" s="36">
        <f>SUM(D70:G70)</f>
        <v>214.06</v>
      </c>
      <c r="I70" s="36">
        <f t="shared" si="1"/>
        <v>100.94</v>
      </c>
      <c r="J70" s="36">
        <f t="shared" si="2"/>
        <v>3.6888695890410959</v>
      </c>
      <c r="K70" s="36">
        <f t="shared" si="3"/>
        <v>1.7394865753424658</v>
      </c>
      <c r="L70" s="36">
        <f t="shared" si="4"/>
        <v>1.9493830136986303</v>
      </c>
    </row>
    <row r="71" spans="2:12">
      <c r="B71">
        <v>2020</v>
      </c>
      <c r="C71">
        <v>2020</v>
      </c>
      <c r="D71" s="36">
        <v>98.39</v>
      </c>
      <c r="E71" s="36">
        <v>1.28</v>
      </c>
      <c r="F71" s="36">
        <v>16.97</v>
      </c>
      <c r="G71" s="36">
        <v>110.1</v>
      </c>
      <c r="H71" s="36">
        <f t="shared" ref="H71:H75" si="6">SUM(D71:G71)</f>
        <v>226.74</v>
      </c>
      <c r="I71" s="36">
        <f t="shared" si="1"/>
        <v>116.64000000000001</v>
      </c>
      <c r="J71" s="36">
        <f t="shared" si="2"/>
        <v>3.8967065573770494</v>
      </c>
      <c r="K71" s="36">
        <f t="shared" si="3"/>
        <v>2.0045508196721311</v>
      </c>
      <c r="L71" s="36">
        <f t="shared" si="4"/>
        <v>1.8921557377049181</v>
      </c>
    </row>
    <row r="72" spans="2:12">
      <c r="B72">
        <v>2021</v>
      </c>
      <c r="C72">
        <v>2021</v>
      </c>
      <c r="D72" s="36">
        <v>102.36</v>
      </c>
      <c r="E72" s="36">
        <v>0.71</v>
      </c>
      <c r="F72" s="36">
        <v>14.6</v>
      </c>
      <c r="G72" s="36">
        <v>113.08</v>
      </c>
      <c r="H72" s="36">
        <f>SUM(D72:G72)</f>
        <v>230.75</v>
      </c>
      <c r="I72" s="36">
        <f t="shared" si="1"/>
        <v>117.67</v>
      </c>
      <c r="J72" s="36">
        <f t="shared" si="2"/>
        <v>3.9764863013698633</v>
      </c>
      <c r="K72" s="36">
        <f t="shared" si="3"/>
        <v>2.0277926027397259</v>
      </c>
      <c r="L72" s="36">
        <f t="shared" si="4"/>
        <v>1.9486936986301369</v>
      </c>
    </row>
    <row r="73" spans="2:12">
      <c r="B73">
        <v>2022</v>
      </c>
      <c r="C73">
        <v>2022</v>
      </c>
      <c r="D73" s="36">
        <v>97.81</v>
      </c>
      <c r="E73" s="36">
        <v>1.0900000000000001</v>
      </c>
      <c r="F73" s="36">
        <v>11.44</v>
      </c>
      <c r="G73" s="36">
        <v>122.85</v>
      </c>
      <c r="H73" s="36">
        <f>SUM(D73:G73)</f>
        <v>233.19</v>
      </c>
      <c r="I73" s="36">
        <f t="shared" si="1"/>
        <v>110.34</v>
      </c>
      <c r="J73" s="36">
        <f t="shared" si="2"/>
        <v>4.018534520547945</v>
      </c>
      <c r="K73" s="36">
        <f t="shared" si="3"/>
        <v>1.9014756164383562</v>
      </c>
      <c r="L73" s="36">
        <f t="shared" si="4"/>
        <v>2.1170589041095891</v>
      </c>
    </row>
    <row r="74" spans="2:12">
      <c r="B74">
        <v>2023</v>
      </c>
      <c r="C74">
        <v>2023</v>
      </c>
      <c r="D74" s="40">
        <v>104.14</v>
      </c>
      <c r="E74" s="40">
        <v>1.1599999999999999</v>
      </c>
      <c r="F74" s="40">
        <v>11.83</v>
      </c>
      <c r="G74" s="40">
        <v>116.02</v>
      </c>
      <c r="H74" s="36">
        <f t="shared" si="6"/>
        <v>233.14999999999998</v>
      </c>
      <c r="I74" s="36">
        <f t="shared" si="1"/>
        <v>117.12999999999998</v>
      </c>
      <c r="J74" s="36">
        <f t="shared" si="2"/>
        <v>4.0178452054794516</v>
      </c>
      <c r="K74" s="36">
        <f t="shared" si="3"/>
        <v>2.0184868493150683</v>
      </c>
      <c r="L74" s="36">
        <f t="shared" si="4"/>
        <v>1.9993583561643835</v>
      </c>
    </row>
    <row r="75" spans="2:12">
      <c r="B75">
        <v>2024</v>
      </c>
      <c r="C75">
        <v>2024</v>
      </c>
      <c r="D75" s="40">
        <v>102.6</v>
      </c>
      <c r="E75" s="40">
        <v>1.3</v>
      </c>
      <c r="F75" s="40">
        <v>12.2</v>
      </c>
      <c r="G75" s="40">
        <v>124</v>
      </c>
      <c r="H75" s="36">
        <f t="shared" si="6"/>
        <v>240.1</v>
      </c>
      <c r="I75" s="36">
        <f t="shared" si="1"/>
        <v>116.1</v>
      </c>
      <c r="J75" s="36">
        <f t="shared" si="2"/>
        <v>4.1263087431693988</v>
      </c>
      <c r="K75" s="36">
        <f t="shared" si="3"/>
        <v>1.9952704918032786</v>
      </c>
      <c r="L75" s="36">
        <f t="shared" si="4"/>
        <v>2.1310382513661201</v>
      </c>
    </row>
    <row r="76" spans="2:12">
      <c r="B76">
        <v>2025</v>
      </c>
      <c r="C76">
        <v>2025</v>
      </c>
      <c r="D76" s="40">
        <v>102.24</v>
      </c>
      <c r="E76" s="40">
        <v>0.89</v>
      </c>
      <c r="F76" s="40">
        <v>13.7</v>
      </c>
      <c r="G76" s="40">
        <v>120.35</v>
      </c>
      <c r="H76" s="36">
        <f t="shared" ref="H76" si="7">SUM(D76:G76)</f>
        <v>237.18</v>
      </c>
      <c r="I76" s="36">
        <f t="shared" si="1"/>
        <v>116.83000000000001</v>
      </c>
      <c r="J76" s="36">
        <f t="shared" si="2"/>
        <v>4.0872936986301367</v>
      </c>
      <c r="K76" s="36">
        <f t="shared" si="3"/>
        <v>2.01331698630137</v>
      </c>
      <c r="L76" s="36">
        <f t="shared" si="4"/>
        <v>2.0739767123287671</v>
      </c>
    </row>
    <row r="77" spans="2:12">
      <c r="B77">
        <v>2026</v>
      </c>
      <c r="C77">
        <v>2026</v>
      </c>
      <c r="D77" s="40">
        <v>100.94</v>
      </c>
      <c r="E77" s="40">
        <v>1.07</v>
      </c>
      <c r="F77" s="40">
        <v>14.2</v>
      </c>
      <c r="G77" s="40">
        <v>120.08</v>
      </c>
      <c r="H77" s="36">
        <f t="shared" ref="H77:H79" si="8">SUM(D77:G77)</f>
        <v>236.29</v>
      </c>
      <c r="I77" s="36">
        <f t="shared" ref="I77:I79" si="9">H77-G77</f>
        <v>116.21</v>
      </c>
      <c r="J77" s="36">
        <f t="shared" ref="J77:J79" si="10">(H77)*6.29/IF(MOD(B77,4)=0,366,365)</f>
        <v>4.0719564383561639</v>
      </c>
      <c r="K77" s="36">
        <f t="shared" ref="K77:K79" si="11">(I77)*6.29/IF(MOD(B77,4)=0,366,365)</f>
        <v>2.0026326027397259</v>
      </c>
      <c r="L77" s="36">
        <f t="shared" ref="L77:L79" si="12">(G77)*6.29/IF(MOD(C77,4)=0,366,365)</f>
        <v>2.0693238356164381</v>
      </c>
    </row>
    <row r="78" spans="2:12">
      <c r="B78">
        <v>2027</v>
      </c>
      <c r="C78">
        <v>2027</v>
      </c>
      <c r="D78" s="40">
        <v>96.35</v>
      </c>
      <c r="E78" s="40">
        <v>1.03</v>
      </c>
      <c r="F78" s="40">
        <v>14.3</v>
      </c>
      <c r="G78" s="40">
        <v>119.76</v>
      </c>
      <c r="H78" s="36">
        <f t="shared" si="8"/>
        <v>231.44</v>
      </c>
      <c r="I78" s="36">
        <f t="shared" si="9"/>
        <v>111.67999999999999</v>
      </c>
      <c r="J78" s="36">
        <f t="shared" si="10"/>
        <v>3.9883769863013696</v>
      </c>
      <c r="K78" s="36">
        <f t="shared" si="11"/>
        <v>1.9245676712328765</v>
      </c>
      <c r="L78" s="36">
        <f t="shared" si="12"/>
        <v>2.0638093150684935</v>
      </c>
    </row>
    <row r="79" spans="2:12">
      <c r="B79">
        <v>2028</v>
      </c>
      <c r="C79">
        <v>2028</v>
      </c>
      <c r="D79" s="40">
        <v>87.94</v>
      </c>
      <c r="E79" s="40">
        <v>0.97</v>
      </c>
      <c r="F79" s="40">
        <v>14.4</v>
      </c>
      <c r="G79" s="40">
        <v>116.34</v>
      </c>
      <c r="H79" s="36">
        <f t="shared" si="8"/>
        <v>219.65</v>
      </c>
      <c r="I79" s="36">
        <f t="shared" si="9"/>
        <v>103.31</v>
      </c>
      <c r="J79" s="36">
        <f t="shared" si="10"/>
        <v>3.7748592896174866</v>
      </c>
      <c r="K79" s="36">
        <f t="shared" si="11"/>
        <v>1.7754642076502731</v>
      </c>
      <c r="L79" s="36">
        <f t="shared" si="12"/>
        <v>1.9993950819672131</v>
      </c>
    </row>
    <row r="80" spans="2:12">
      <c r="B80">
        <v>2029</v>
      </c>
      <c r="C80">
        <v>2029</v>
      </c>
      <c r="D80" s="40">
        <v>81.239999999999995</v>
      </c>
      <c r="E80" s="40">
        <v>0.99</v>
      </c>
      <c r="F80" s="40">
        <v>14.2</v>
      </c>
      <c r="G80" s="40">
        <v>110.78</v>
      </c>
      <c r="H80" s="36">
        <f>SUM(D80:G80)</f>
        <v>207.20999999999998</v>
      </c>
      <c r="I80" s="36">
        <f>H80-G80</f>
        <v>96.429999999999978</v>
      </c>
      <c r="J80" s="36">
        <f>(H80)*6.29/IF(MOD(B80,4)=0,366,365)</f>
        <v>3.5708243835616438</v>
      </c>
      <c r="K80" s="36">
        <f>(I80)*6.29/IF(MOD(B80,4)=0,366,365)</f>
        <v>1.6617663013698627</v>
      </c>
      <c r="L80" s="36">
        <f>(G80)*6.29/IF(MOD(C80,4)=0,366,365)</f>
        <v>1.9090580821917809</v>
      </c>
    </row>
  </sheetData>
  <mergeCells count="17">
    <mergeCell ref="C12:F12"/>
    <mergeCell ref="C13:F13"/>
    <mergeCell ref="C14:F14"/>
    <mergeCell ref="B15:F15"/>
    <mergeCell ref="B18:L18"/>
    <mergeCell ref="C16:F16"/>
    <mergeCell ref="C17:F17"/>
    <mergeCell ref="C11:F11"/>
    <mergeCell ref="C5:L5"/>
    <mergeCell ref="C6:L6"/>
    <mergeCell ref="C9:F9"/>
    <mergeCell ref="C10:F10"/>
    <mergeCell ref="C2:L2"/>
    <mergeCell ref="C3:L3"/>
    <mergeCell ref="B4:L4"/>
    <mergeCell ref="B7:L7"/>
    <mergeCell ref="C8:F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A40444-B066-43A3-A60A-2038059A83A0}">
  <sheetPr>
    <tabColor theme="9" tint="0.79998168889431442"/>
  </sheetPr>
  <dimension ref="B1:N64"/>
  <sheetViews>
    <sheetView topLeftCell="A20" workbookViewId="0">
      <selection activeCell="J39" sqref="J39"/>
    </sheetView>
  </sheetViews>
  <sheetFormatPr defaultColWidth="11.5703125" defaultRowHeight="14.45"/>
  <cols>
    <col min="1" max="1" width="9.28515625" customWidth="1"/>
    <col min="2" max="2" width="20.7109375" customWidth="1"/>
    <col min="3" max="3" width="29.42578125" customWidth="1"/>
    <col min="4" max="4" width="16" customWidth="1"/>
    <col min="5" max="5" width="16.42578125" customWidth="1"/>
    <col min="6" max="6" width="11.42578125" customWidth="1"/>
    <col min="7" max="7" width="9.5703125" customWidth="1"/>
  </cols>
  <sheetData>
    <row r="1" spans="2:7" ht="15" thickBot="1"/>
    <row r="2" spans="2:7">
      <c r="B2" s="7" t="s">
        <v>44</v>
      </c>
      <c r="C2" s="102" t="s">
        <v>45</v>
      </c>
      <c r="D2" s="79"/>
      <c r="E2" s="79"/>
      <c r="F2" s="79"/>
      <c r="G2" s="80"/>
    </row>
    <row r="3" spans="2:7" ht="15" thickBot="1">
      <c r="B3" s="10" t="s">
        <v>2</v>
      </c>
      <c r="C3" s="103" t="s">
        <v>46</v>
      </c>
      <c r="D3" s="104"/>
      <c r="E3" s="104"/>
      <c r="F3" s="104"/>
      <c r="G3" s="105"/>
    </row>
    <row r="4" spans="2:7" ht="15" thickBot="1">
      <c r="B4" s="57"/>
      <c r="C4" s="57"/>
      <c r="D4" s="57"/>
      <c r="E4" s="57"/>
      <c r="F4" s="57"/>
      <c r="G4" s="57"/>
    </row>
    <row r="5" spans="2:7">
      <c r="B5" s="7" t="s">
        <v>4</v>
      </c>
      <c r="C5" s="102" t="s">
        <v>47</v>
      </c>
      <c r="D5" s="79"/>
      <c r="E5" s="79"/>
      <c r="F5" s="79"/>
      <c r="G5" s="80"/>
    </row>
    <row r="6" spans="2:7" ht="15" thickBot="1">
      <c r="B6" s="10" t="s">
        <v>6</v>
      </c>
      <c r="C6" s="103" t="s">
        <v>48</v>
      </c>
      <c r="D6" s="104"/>
      <c r="E6" s="104"/>
      <c r="F6" s="104"/>
      <c r="G6" s="105"/>
    </row>
    <row r="7" spans="2:7" ht="15" thickBot="1">
      <c r="B7" s="106"/>
      <c r="C7" s="106"/>
      <c r="D7" s="106"/>
      <c r="E7" s="106"/>
      <c r="F7" s="106"/>
      <c r="G7" s="106"/>
    </row>
    <row r="8" spans="2:7" ht="15" thickBot="1">
      <c r="B8" s="4" t="s">
        <v>8</v>
      </c>
      <c r="C8" s="107"/>
      <c r="D8" s="108"/>
      <c r="E8" s="108"/>
      <c r="F8" s="108"/>
      <c r="G8" s="108"/>
    </row>
    <row r="9" spans="2:7">
      <c r="B9" s="7" t="s">
        <v>9</v>
      </c>
      <c r="C9" s="58" t="s">
        <v>49</v>
      </c>
      <c r="D9" s="59"/>
      <c r="E9" s="59"/>
      <c r="F9" s="59"/>
      <c r="G9" s="60"/>
    </row>
    <row r="10" spans="2:7">
      <c r="B10" s="8" t="s">
        <v>11</v>
      </c>
      <c r="C10" s="109" t="s">
        <v>12</v>
      </c>
      <c r="D10" s="110"/>
      <c r="E10" s="110"/>
      <c r="F10" s="110"/>
      <c r="G10" s="111"/>
    </row>
    <row r="11" spans="2:7">
      <c r="B11" s="9" t="s">
        <v>13</v>
      </c>
      <c r="C11" s="112" t="s">
        <v>50</v>
      </c>
      <c r="D11" s="113"/>
      <c r="E11" s="113"/>
      <c r="F11" s="113"/>
      <c r="G11" s="114"/>
    </row>
    <row r="12" spans="2:7" ht="15" thickBot="1">
      <c r="B12" s="16" t="s">
        <v>15</v>
      </c>
      <c r="C12" s="115" t="s">
        <v>51</v>
      </c>
      <c r="D12" s="116"/>
      <c r="E12" s="116"/>
      <c r="F12" s="116"/>
      <c r="G12" s="117"/>
    </row>
    <row r="13" spans="2:7" ht="15" thickBot="1">
      <c r="B13" s="61"/>
      <c r="C13" s="61"/>
      <c r="D13" s="61"/>
      <c r="E13" s="61"/>
      <c r="F13" s="61"/>
      <c r="G13" s="61"/>
    </row>
    <row r="14" spans="2:7">
      <c r="B14" s="7" t="s">
        <v>21</v>
      </c>
      <c r="C14" s="118" t="s">
        <v>22</v>
      </c>
      <c r="D14" s="119"/>
      <c r="E14" s="119"/>
      <c r="F14" s="119"/>
      <c r="G14" s="120"/>
    </row>
    <row r="15" spans="2:7" ht="15" thickBot="1">
      <c r="B15" s="10" t="s">
        <v>23</v>
      </c>
      <c r="C15" s="99" t="s">
        <v>24</v>
      </c>
      <c r="D15" s="100"/>
      <c r="E15" s="100"/>
      <c r="F15" s="100"/>
      <c r="G15" s="101"/>
    </row>
    <row r="16" spans="2:7" ht="15" thickBot="1">
      <c r="B16" s="51"/>
      <c r="C16" s="51"/>
      <c r="D16" s="51"/>
      <c r="E16" s="51"/>
      <c r="F16" s="51"/>
      <c r="G16" s="51"/>
    </row>
    <row r="17" spans="2:14">
      <c r="B17" s="28" t="s">
        <v>52</v>
      </c>
      <c r="C17" s="121" t="s">
        <v>53</v>
      </c>
      <c r="D17" s="122"/>
      <c r="E17" s="122"/>
      <c r="F17" s="122"/>
      <c r="G17" s="122"/>
      <c r="H17" s="122"/>
      <c r="I17" s="122"/>
      <c r="J17" s="122"/>
      <c r="K17" s="122"/>
      <c r="L17" s="122"/>
      <c r="M17" s="122"/>
      <c r="N17" s="123"/>
    </row>
    <row r="18" spans="2:14" ht="15" thickBot="1">
      <c r="B18" s="29" t="s">
        <v>54</v>
      </c>
      <c r="C18" s="124" t="s">
        <v>55</v>
      </c>
      <c r="D18" s="125"/>
      <c r="E18" s="125"/>
      <c r="F18" s="125"/>
      <c r="G18" s="125"/>
      <c r="H18" s="125"/>
      <c r="I18" s="125"/>
      <c r="J18" s="125"/>
      <c r="K18" s="125"/>
      <c r="L18" s="125"/>
      <c r="M18" s="125"/>
      <c r="N18" s="126"/>
    </row>
    <row r="19" spans="2:14" ht="15" thickBot="1">
      <c r="B19" s="52"/>
      <c r="C19" s="52"/>
      <c r="D19" s="52"/>
      <c r="E19" s="52"/>
      <c r="F19" s="52"/>
      <c r="G19" s="52"/>
    </row>
    <row r="20" spans="2:14" ht="43.15">
      <c r="B20" s="2" t="s">
        <v>25</v>
      </c>
      <c r="C20" s="30"/>
      <c r="D20" s="33" t="s">
        <v>56</v>
      </c>
      <c r="E20" s="33" t="s">
        <v>57</v>
      </c>
      <c r="F20" s="33" t="s">
        <v>58</v>
      </c>
      <c r="G20" s="33" t="s">
        <v>30</v>
      </c>
      <c r="H20" s="33" t="s">
        <v>59</v>
      </c>
      <c r="I20" s="33" t="s">
        <v>39</v>
      </c>
      <c r="J20" s="37" t="s">
        <v>60</v>
      </c>
    </row>
    <row r="21" spans="2:14" ht="43.9" thickBot="1">
      <c r="B21" s="14"/>
      <c r="C21" s="31" t="s">
        <v>35</v>
      </c>
      <c r="D21" s="6" t="s">
        <v>61</v>
      </c>
      <c r="E21" s="6" t="s">
        <v>62</v>
      </c>
      <c r="F21" s="6" t="s">
        <v>63</v>
      </c>
      <c r="G21" s="6" t="s">
        <v>39</v>
      </c>
      <c r="H21" s="6" t="s">
        <v>64</v>
      </c>
      <c r="I21" s="6" t="s">
        <v>39</v>
      </c>
      <c r="J21" s="21"/>
    </row>
    <row r="22" spans="2:14">
      <c r="B22">
        <v>2011</v>
      </c>
      <c r="C22">
        <v>2011</v>
      </c>
      <c r="D22" s="34">
        <v>175.48010801965273</v>
      </c>
      <c r="E22" s="34">
        <v>0</v>
      </c>
      <c r="F22" s="34">
        <v>0</v>
      </c>
      <c r="G22" s="34">
        <v>175.48010801965273</v>
      </c>
      <c r="H22" s="38">
        <v>47.593067590230014</v>
      </c>
      <c r="I22" s="38">
        <v>223.07317560988275</v>
      </c>
      <c r="J22" s="34"/>
      <c r="L22" s="15"/>
    </row>
    <row r="23" spans="2:14">
      <c r="B23">
        <v>2012</v>
      </c>
      <c r="C23">
        <v>2012</v>
      </c>
      <c r="D23" s="34">
        <v>213.73928514862612</v>
      </c>
      <c r="E23" s="34">
        <v>0</v>
      </c>
      <c r="F23" s="34">
        <v>0</v>
      </c>
      <c r="G23" s="34">
        <v>213.73928514862612</v>
      </c>
      <c r="H23" s="38">
        <v>44.344591813728918</v>
      </c>
      <c r="I23" s="38">
        <v>258.08387696235502</v>
      </c>
      <c r="J23" s="34"/>
      <c r="L23" s="15"/>
    </row>
    <row r="24" spans="2:14">
      <c r="B24">
        <v>2013</v>
      </c>
      <c r="C24">
        <v>2013</v>
      </c>
      <c r="D24" s="34">
        <v>246.73660444229398</v>
      </c>
      <c r="E24" s="34">
        <v>0</v>
      </c>
      <c r="F24" s="34">
        <v>0</v>
      </c>
      <c r="G24" s="34">
        <v>246.73660444229398</v>
      </c>
      <c r="H24" s="38">
        <v>55.812616288310579</v>
      </c>
      <c r="I24" s="38">
        <v>302.54922073060459</v>
      </c>
      <c r="J24" s="34"/>
      <c r="L24" s="15"/>
    </row>
    <row r="25" spans="2:14">
      <c r="B25">
        <v>2014</v>
      </c>
      <c r="C25">
        <v>2014</v>
      </c>
      <c r="D25" s="34">
        <v>242.65991388384873</v>
      </c>
      <c r="E25" s="34">
        <v>0</v>
      </c>
      <c r="F25" s="34">
        <v>0</v>
      </c>
      <c r="G25" s="34">
        <v>242.65991388384873</v>
      </c>
      <c r="H25" s="38">
        <v>53.179461984685219</v>
      </c>
      <c r="I25" s="38">
        <v>295.83937586853392</v>
      </c>
      <c r="J25" s="34"/>
      <c r="L25" s="15"/>
    </row>
    <row r="26" spans="2:14">
      <c r="B26">
        <v>2015</v>
      </c>
      <c r="C26">
        <v>2015</v>
      </c>
      <c r="D26" s="34">
        <v>214.35598475366393</v>
      </c>
      <c r="E26" s="34">
        <v>0</v>
      </c>
      <c r="F26" s="34">
        <v>0</v>
      </c>
      <c r="G26" s="34">
        <v>214.35598475366393</v>
      </c>
      <c r="H26" s="38">
        <v>46.515957460756987</v>
      </c>
      <c r="I26" s="38">
        <v>260.87194221442093</v>
      </c>
      <c r="J26" s="34"/>
      <c r="L26" s="15"/>
    </row>
    <row r="27" spans="2:14">
      <c r="B27">
        <v>2016</v>
      </c>
      <c r="C27">
        <v>2016</v>
      </c>
      <c r="D27" s="34">
        <v>174.15477367338994</v>
      </c>
      <c r="E27" s="34">
        <v>0</v>
      </c>
      <c r="F27" s="34">
        <v>0</v>
      </c>
      <c r="G27" s="34">
        <v>174.15477367338994</v>
      </c>
      <c r="H27" s="38">
        <v>29.427953796682747</v>
      </c>
      <c r="I27" s="38">
        <v>203.58272747007268</v>
      </c>
      <c r="J27" s="34"/>
      <c r="L27" s="15"/>
    </row>
    <row r="28" spans="2:14">
      <c r="B28">
        <v>2017</v>
      </c>
      <c r="C28">
        <v>2017</v>
      </c>
      <c r="D28" s="34">
        <v>154.07443287319049</v>
      </c>
      <c r="E28" s="34">
        <v>1.1978171037725114</v>
      </c>
      <c r="F28" s="34">
        <v>0</v>
      </c>
      <c r="G28" s="34">
        <v>155.272249976963</v>
      </c>
      <c r="H28" s="38">
        <v>24.767459550971143</v>
      </c>
      <c r="I28" s="38">
        <v>180.03970952793415</v>
      </c>
      <c r="J28" s="34"/>
      <c r="L28" s="15"/>
    </row>
    <row r="29" spans="2:14">
      <c r="B29">
        <v>2018</v>
      </c>
      <c r="C29">
        <v>2018</v>
      </c>
      <c r="D29" s="34">
        <v>144.45437898154978</v>
      </c>
      <c r="E29" s="34">
        <v>10.732706929594094</v>
      </c>
      <c r="F29" s="34">
        <v>0</v>
      </c>
      <c r="G29" s="34">
        <v>155.18708591114387</v>
      </c>
      <c r="H29" s="38">
        <v>31.91329856917195</v>
      </c>
      <c r="I29" s="38">
        <v>187.10038448031582</v>
      </c>
      <c r="J29" s="34"/>
      <c r="L29" s="15"/>
    </row>
    <row r="30" spans="2:14">
      <c r="B30">
        <v>2019</v>
      </c>
      <c r="C30">
        <v>2019</v>
      </c>
      <c r="D30" s="34">
        <v>166.13297032236821</v>
      </c>
      <c r="E30" s="34">
        <v>14.360644486007217</v>
      </c>
      <c r="F30" s="34">
        <v>0</v>
      </c>
      <c r="G30" s="34">
        <v>180.49361480837541</v>
      </c>
      <c r="H30" s="38">
        <v>33.461928134230874</v>
      </c>
      <c r="I30" s="38">
        <v>213.95554294260629</v>
      </c>
      <c r="J30" s="34"/>
      <c r="L30" s="15"/>
    </row>
    <row r="31" spans="2:14">
      <c r="B31">
        <v>2020</v>
      </c>
      <c r="C31">
        <v>2020</v>
      </c>
      <c r="D31" s="34">
        <v>164.77863170669514</v>
      </c>
      <c r="E31" s="34">
        <v>13.397950529711228</v>
      </c>
      <c r="F31" s="34">
        <v>0</v>
      </c>
      <c r="G31" s="34">
        <v>178.17658223640638</v>
      </c>
      <c r="H31" s="38">
        <v>25.636362551950718</v>
      </c>
      <c r="I31" s="38">
        <v>203.8129447883571</v>
      </c>
      <c r="J31" s="34"/>
      <c r="L31" s="15"/>
    </row>
    <row r="32" spans="2:14">
      <c r="B32">
        <v>2021</v>
      </c>
      <c r="C32">
        <v>2021</v>
      </c>
      <c r="D32" s="34">
        <v>157.80937438177884</v>
      </c>
      <c r="E32" s="34">
        <v>10.249653037205597</v>
      </c>
      <c r="F32" s="34">
        <v>0</v>
      </c>
      <c r="G32" s="34">
        <v>168.05902741898444</v>
      </c>
      <c r="H32" s="38">
        <v>29.690285923583993</v>
      </c>
      <c r="I32" s="38">
        <v>197.74931334256843</v>
      </c>
      <c r="J32" s="34"/>
      <c r="L32" s="15"/>
    </row>
    <row r="33" spans="2:12">
      <c r="B33">
        <v>2022</v>
      </c>
      <c r="C33">
        <v>2022</v>
      </c>
      <c r="D33" s="34">
        <v>148.42198743900977</v>
      </c>
      <c r="E33" s="34">
        <v>12.094919400547228</v>
      </c>
      <c r="F33" s="34">
        <v>0</v>
      </c>
      <c r="G33" s="34">
        <v>160.51690683955701</v>
      </c>
      <c r="H33" s="38">
        <v>24.778674465605004</v>
      </c>
      <c r="I33" s="38">
        <v>185.29558130516202</v>
      </c>
      <c r="J33" s="34"/>
      <c r="L33" s="15"/>
    </row>
    <row r="34" spans="2:12">
      <c r="B34">
        <v>2023</v>
      </c>
      <c r="C34">
        <v>2023</v>
      </c>
      <c r="D34" s="34">
        <v>153.35172215999998</v>
      </c>
      <c r="E34" s="34">
        <v>47.024045951999987</v>
      </c>
      <c r="F34" s="34">
        <v>0.22363130399999998</v>
      </c>
      <c r="G34" s="34">
        <v>200.59939941599998</v>
      </c>
      <c r="H34" s="38">
        <v>25.326889575312002</v>
      </c>
      <c r="I34" s="38">
        <v>225.92628899131199</v>
      </c>
      <c r="J34" s="34">
        <v>229.90357915199999</v>
      </c>
      <c r="L34" s="15"/>
    </row>
    <row r="35" spans="2:12">
      <c r="B35">
        <v>2024</v>
      </c>
      <c r="C35">
        <v>2024</v>
      </c>
      <c r="D35" s="34">
        <v>143.55508699999996</v>
      </c>
      <c r="E35" s="34">
        <v>81.84471099999999</v>
      </c>
      <c r="F35" s="34">
        <v>0</v>
      </c>
      <c r="G35" s="34">
        <v>225.39979799999995</v>
      </c>
      <c r="H35" s="38">
        <v>32.395676826239999</v>
      </c>
      <c r="I35" s="38">
        <v>257.79547482623997</v>
      </c>
      <c r="J35" s="34">
        <v>242.95156485599995</v>
      </c>
      <c r="L35" s="15"/>
    </row>
    <row r="36" spans="2:12">
      <c r="B36">
        <v>2025</v>
      </c>
      <c r="C36">
        <v>2025</v>
      </c>
      <c r="D36" s="34">
        <v>144.96310399999999</v>
      </c>
      <c r="E36" s="34">
        <v>84.806578999999985</v>
      </c>
      <c r="F36" s="34">
        <v>1.9400029999999997</v>
      </c>
      <c r="G36" s="34">
        <v>231.70968599999998</v>
      </c>
      <c r="H36" s="38">
        <v>32.419950987200004</v>
      </c>
      <c r="I36" s="38">
        <v>264.1296369872</v>
      </c>
      <c r="J36" s="34">
        <v>221.11094740799999</v>
      </c>
      <c r="L36" s="15"/>
    </row>
    <row r="37" spans="2:12">
      <c r="B37">
        <v>2026</v>
      </c>
      <c r="C37">
        <v>2026</v>
      </c>
      <c r="D37" s="34">
        <v>137.314008</v>
      </c>
      <c r="E37" s="34">
        <v>54.087981999999997</v>
      </c>
      <c r="F37" s="34">
        <v>5.3712099999999987</v>
      </c>
      <c r="G37" s="34">
        <v>196.7732</v>
      </c>
      <c r="H37" s="38">
        <v>32.414377570909501</v>
      </c>
      <c r="I37" s="38">
        <v>229.1875775709095</v>
      </c>
      <c r="J37" s="34">
        <v>204.33012069599997</v>
      </c>
      <c r="L37" s="15"/>
    </row>
    <row r="38" spans="2:12">
      <c r="B38">
        <v>2027</v>
      </c>
      <c r="C38">
        <v>2027</v>
      </c>
      <c r="D38" s="34">
        <v>138.43857299999996</v>
      </c>
      <c r="E38" s="34">
        <v>25.381277999999995</v>
      </c>
      <c r="F38" s="34">
        <v>14.860689999999996</v>
      </c>
      <c r="G38" s="34">
        <v>178.68054099999998</v>
      </c>
      <c r="H38" s="38">
        <v>32.559043174538957</v>
      </c>
      <c r="I38" s="38">
        <v>211.23958417453895</v>
      </c>
      <c r="J38" s="34">
        <v>198.83472585599998</v>
      </c>
      <c r="L38" s="15"/>
    </row>
    <row r="39" spans="2:12">
      <c r="B39">
        <v>2028</v>
      </c>
      <c r="C39">
        <v>2028</v>
      </c>
      <c r="D39" s="15">
        <v>108.99242899999999</v>
      </c>
      <c r="E39" s="15">
        <v>16.762694</v>
      </c>
      <c r="F39" s="15">
        <v>46.880496000000001</v>
      </c>
      <c r="G39" s="34">
        <v>172.63561899999999</v>
      </c>
      <c r="H39" s="38">
        <v>32.577403180936429</v>
      </c>
      <c r="I39" s="38">
        <v>205.21302218093643</v>
      </c>
      <c r="J39" s="34">
        <v>195.41454472799995</v>
      </c>
      <c r="L39" s="15"/>
    </row>
    <row r="40" spans="2:12">
      <c r="B40">
        <v>2029</v>
      </c>
      <c r="C40">
        <v>2029</v>
      </c>
      <c r="D40" s="34">
        <v>84.354698999999982</v>
      </c>
      <c r="E40" s="34">
        <v>10.513399</v>
      </c>
      <c r="F40" s="34">
        <v>75.428015000000002</v>
      </c>
      <c r="G40" s="34">
        <v>170.29611299999999</v>
      </c>
      <c r="H40" s="38">
        <v>32.724661845115065</v>
      </c>
      <c r="I40" s="39">
        <v>203.02077484511506</v>
      </c>
      <c r="J40" s="34"/>
      <c r="L40" s="15"/>
    </row>
    <row r="42" spans="2:12">
      <c r="D42" s="34"/>
      <c r="E42" s="34"/>
      <c r="F42" s="34"/>
      <c r="G42" s="34"/>
      <c r="H42" s="34"/>
      <c r="I42" s="34"/>
      <c r="J42" s="34"/>
    </row>
    <row r="43" spans="2:12">
      <c r="D43" s="34"/>
      <c r="E43" s="34"/>
      <c r="F43" s="34"/>
      <c r="G43" s="34"/>
      <c r="H43" s="34"/>
      <c r="I43" s="34"/>
      <c r="J43" s="34"/>
    </row>
    <row r="44" spans="2:12">
      <c r="D44" s="34"/>
      <c r="E44" s="34"/>
      <c r="F44" s="34"/>
      <c r="G44" s="34"/>
      <c r="H44" s="34"/>
      <c r="I44" s="34"/>
      <c r="J44" s="34"/>
    </row>
    <row r="45" spans="2:12">
      <c r="D45" s="34"/>
      <c r="E45" s="34"/>
      <c r="F45" s="34"/>
      <c r="G45" s="34"/>
      <c r="H45" s="34"/>
      <c r="I45" s="34"/>
      <c r="J45" s="34"/>
    </row>
    <row r="46" spans="2:12">
      <c r="D46" s="34"/>
      <c r="E46" s="34"/>
      <c r="F46" s="34"/>
      <c r="G46" s="34"/>
      <c r="H46" s="34"/>
      <c r="I46" s="34"/>
      <c r="J46" s="34"/>
    </row>
    <row r="47" spans="2:12">
      <c r="D47" s="34"/>
      <c r="E47" s="34"/>
      <c r="F47" s="34"/>
      <c r="G47" s="34"/>
      <c r="H47" s="34"/>
      <c r="I47" s="34"/>
      <c r="J47" s="34"/>
    </row>
    <row r="48" spans="2:12">
      <c r="D48" s="34"/>
      <c r="E48" s="34"/>
      <c r="F48" s="34"/>
      <c r="G48" s="34"/>
      <c r="H48" s="34"/>
      <c r="I48" s="34"/>
      <c r="J48" s="34"/>
    </row>
    <row r="49" spans="4:10">
      <c r="D49" s="34"/>
      <c r="E49" s="34"/>
      <c r="F49" s="34"/>
      <c r="G49" s="34"/>
      <c r="H49" s="34"/>
      <c r="I49" s="34"/>
      <c r="J49" s="34"/>
    </row>
    <row r="50" spans="4:10">
      <c r="D50" s="34"/>
      <c r="E50" s="34"/>
      <c r="F50" s="34"/>
      <c r="G50" s="34"/>
      <c r="H50" s="34"/>
      <c r="I50" s="34"/>
      <c r="J50" s="34"/>
    </row>
    <row r="51" spans="4:10">
      <c r="D51" s="34"/>
      <c r="E51" s="34"/>
      <c r="F51" s="34"/>
      <c r="G51" s="34"/>
      <c r="H51" s="34"/>
      <c r="I51" s="34"/>
      <c r="J51" s="34"/>
    </row>
    <row r="52" spans="4:10">
      <c r="D52" s="34"/>
      <c r="E52" s="34"/>
      <c r="F52" s="34"/>
      <c r="G52" s="34"/>
      <c r="H52" s="34"/>
      <c r="I52" s="34"/>
      <c r="J52" s="34"/>
    </row>
    <row r="53" spans="4:10">
      <c r="D53" s="34"/>
      <c r="E53" s="34"/>
      <c r="F53" s="34"/>
      <c r="G53" s="34"/>
      <c r="H53" s="34"/>
      <c r="I53" s="34"/>
      <c r="J53" s="34"/>
    </row>
    <row r="54" spans="4:10">
      <c r="D54" s="34"/>
      <c r="E54" s="34"/>
      <c r="F54" s="34"/>
      <c r="G54" s="34"/>
      <c r="H54" s="34"/>
      <c r="I54" s="34"/>
      <c r="J54" s="34"/>
    </row>
    <row r="55" spans="4:10">
      <c r="D55" s="34"/>
      <c r="E55" s="34"/>
      <c r="F55" s="34"/>
      <c r="G55" s="34"/>
      <c r="H55" s="34"/>
      <c r="I55" s="34"/>
      <c r="J55" s="34"/>
    </row>
    <row r="56" spans="4:10">
      <c r="D56" s="34"/>
      <c r="E56" s="34"/>
      <c r="F56" s="34"/>
      <c r="G56" s="34"/>
      <c r="H56" s="34"/>
      <c r="I56" s="34"/>
      <c r="J56" s="34"/>
    </row>
    <row r="57" spans="4:10">
      <c r="D57" s="34"/>
      <c r="E57" s="34"/>
      <c r="F57" s="34"/>
      <c r="G57" s="34"/>
      <c r="H57" s="34"/>
      <c r="I57" s="34"/>
      <c r="J57" s="34"/>
    </row>
    <row r="58" spans="4:10">
      <c r="D58" s="34"/>
      <c r="E58" s="34"/>
      <c r="F58" s="34"/>
      <c r="G58" s="34"/>
      <c r="H58" s="34"/>
      <c r="I58" s="34"/>
      <c r="J58" s="34"/>
    </row>
    <row r="59" spans="4:10">
      <c r="D59" s="34"/>
      <c r="E59" s="34"/>
      <c r="F59" s="34"/>
      <c r="G59" s="34"/>
      <c r="H59" s="34"/>
      <c r="I59" s="34"/>
      <c r="J59" s="34"/>
    </row>
    <row r="60" spans="4:10">
      <c r="D60" s="34"/>
      <c r="E60" s="34"/>
      <c r="F60" s="34"/>
      <c r="G60" s="34"/>
      <c r="H60" s="34"/>
      <c r="I60" s="34"/>
      <c r="J60" s="34"/>
    </row>
    <row r="61" spans="4:10">
      <c r="D61" s="34"/>
      <c r="E61" s="34"/>
      <c r="F61" s="34"/>
      <c r="G61" s="34"/>
      <c r="H61" s="34"/>
      <c r="I61" s="34"/>
      <c r="J61" s="34"/>
    </row>
    <row r="62" spans="4:10">
      <c r="D62" s="34"/>
      <c r="E62" s="34"/>
      <c r="F62" s="34"/>
      <c r="G62" s="34"/>
      <c r="H62" s="34"/>
      <c r="I62" s="34"/>
      <c r="J62" s="34"/>
    </row>
    <row r="63" spans="4:10">
      <c r="D63" s="34"/>
      <c r="E63" s="34"/>
      <c r="F63" s="34"/>
      <c r="G63" s="34"/>
      <c r="H63" s="34"/>
      <c r="I63" s="34"/>
      <c r="J63" s="34"/>
    </row>
    <row r="64" spans="4:10">
      <c r="D64" s="34"/>
      <c r="E64" s="34"/>
      <c r="F64" s="34"/>
      <c r="G64" s="34"/>
      <c r="H64" s="34"/>
      <c r="I64" s="34"/>
      <c r="J64" s="34"/>
    </row>
  </sheetData>
  <mergeCells count="18">
    <mergeCell ref="B19:G19"/>
    <mergeCell ref="C5:G5"/>
    <mergeCell ref="C6:G6"/>
    <mergeCell ref="C17:N17"/>
    <mergeCell ref="C18:N18"/>
    <mergeCell ref="B16:G16"/>
    <mergeCell ref="C2:G2"/>
    <mergeCell ref="C3:G3"/>
    <mergeCell ref="C14:G14"/>
    <mergeCell ref="C15:G15"/>
    <mergeCell ref="B4:G4"/>
    <mergeCell ref="B7:G7"/>
    <mergeCell ref="C9:G9"/>
    <mergeCell ref="C10:G10"/>
    <mergeCell ref="C11:G11"/>
    <mergeCell ref="C12:G12"/>
    <mergeCell ref="C8:G8"/>
    <mergeCell ref="B13:G1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A37B34-4B08-4328-B5E5-A62961E57BA8}">
  <sheetPr>
    <tabColor theme="9" tint="0.79998168889431442"/>
  </sheetPr>
  <dimension ref="A1:I38"/>
  <sheetViews>
    <sheetView tabSelected="1" topLeftCell="A2" workbookViewId="0">
      <selection activeCell="B19" sqref="B19"/>
    </sheetView>
  </sheetViews>
  <sheetFormatPr defaultColWidth="11.42578125" defaultRowHeight="14.45"/>
  <cols>
    <col min="1" max="1" width="9.28515625" customWidth="1"/>
    <col min="2" max="2" width="27" bestFit="1" customWidth="1"/>
    <col min="3" max="4" width="14.5703125" customWidth="1"/>
    <col min="5" max="5" width="18.42578125" customWidth="1"/>
  </cols>
  <sheetData>
    <row r="1" spans="1:8" ht="15" thickBot="1">
      <c r="A1" t="s">
        <v>65</v>
      </c>
    </row>
    <row r="2" spans="1:8">
      <c r="B2" s="7" t="s">
        <v>44</v>
      </c>
      <c r="C2" s="63" t="s">
        <v>66</v>
      </c>
      <c r="D2" s="64"/>
      <c r="E2" s="65"/>
    </row>
    <row r="3" spans="1:8" ht="15" thickBot="1">
      <c r="B3" s="10" t="s">
        <v>2</v>
      </c>
      <c r="C3" s="66" t="s">
        <v>67</v>
      </c>
      <c r="D3" s="67"/>
      <c r="E3" s="68"/>
    </row>
    <row r="4" spans="1:8" ht="15" thickBot="1">
      <c r="B4" s="51"/>
      <c r="C4" s="51"/>
      <c r="D4" s="51"/>
      <c r="E4" s="51"/>
      <c r="F4" s="1"/>
      <c r="G4" s="1"/>
      <c r="H4" s="1"/>
    </row>
    <row r="5" spans="1:8" ht="16.149999999999999">
      <c r="B5" s="7" t="s">
        <v>4</v>
      </c>
      <c r="C5" s="63" t="s">
        <v>68</v>
      </c>
      <c r="D5" s="64"/>
      <c r="E5" s="65"/>
    </row>
    <row r="6" spans="1:8" ht="16.899999999999999" thickBot="1">
      <c r="B6" s="10" t="s">
        <v>6</v>
      </c>
      <c r="C6" s="66" t="s">
        <v>69</v>
      </c>
      <c r="D6" s="67"/>
      <c r="E6" s="68"/>
    </row>
    <row r="7" spans="1:8" ht="15" thickBot="1">
      <c r="B7" s="52"/>
      <c r="C7" s="52"/>
      <c r="D7" s="52"/>
      <c r="E7" s="52"/>
    </row>
    <row r="8" spans="1:8" ht="15" thickBot="1">
      <c r="B8" s="4" t="s">
        <v>8</v>
      </c>
      <c r="C8" s="69"/>
      <c r="D8" s="56"/>
      <c r="E8" s="56"/>
    </row>
    <row r="9" spans="1:8">
      <c r="B9" s="7" t="s">
        <v>13</v>
      </c>
      <c r="C9" s="127" t="s">
        <v>70</v>
      </c>
      <c r="D9" s="128"/>
      <c r="E9" s="129"/>
    </row>
    <row r="10" spans="1:8">
      <c r="B10" s="8" t="s">
        <v>15</v>
      </c>
      <c r="C10" s="90" t="s">
        <v>71</v>
      </c>
      <c r="D10" s="91"/>
      <c r="E10" s="130"/>
    </row>
    <row r="11" spans="1:8" ht="16.149999999999999">
      <c r="B11" s="9" t="s">
        <v>9</v>
      </c>
      <c r="C11" s="131" t="s">
        <v>72</v>
      </c>
      <c r="D11" s="132"/>
      <c r="E11" s="133"/>
    </row>
    <row r="12" spans="1:8" ht="16.899999999999999" thickBot="1">
      <c r="B12" s="10" t="s">
        <v>11</v>
      </c>
      <c r="C12" s="134" t="s">
        <v>73</v>
      </c>
      <c r="D12" s="135"/>
      <c r="E12" s="136"/>
    </row>
    <row r="13" spans="1:8" ht="15" thickBot="1">
      <c r="B13" s="51"/>
      <c r="C13" s="51"/>
      <c r="D13" s="51"/>
      <c r="E13" s="51"/>
    </row>
    <row r="14" spans="1:8">
      <c r="B14" s="7" t="s">
        <v>21</v>
      </c>
      <c r="C14" s="70" t="s">
        <v>22</v>
      </c>
      <c r="D14" s="71"/>
      <c r="E14" s="72"/>
    </row>
    <row r="15" spans="1:8" ht="15" thickBot="1">
      <c r="B15" s="10" t="s">
        <v>23</v>
      </c>
      <c r="C15" s="73" t="s">
        <v>24</v>
      </c>
      <c r="D15" s="74"/>
      <c r="E15" s="75"/>
    </row>
    <row r="16" spans="1:8">
      <c r="B16" s="52"/>
      <c r="C16" s="52"/>
      <c r="D16" s="52"/>
      <c r="E16" s="52"/>
    </row>
    <row r="17" spans="2:9" ht="15" thickBot="1">
      <c r="B17" s="62"/>
      <c r="C17" s="62"/>
      <c r="D17" s="62"/>
      <c r="E17" s="62"/>
    </row>
    <row r="18" spans="2:9">
      <c r="B18" s="7" t="s">
        <v>25</v>
      </c>
      <c r="C18" s="18" t="s">
        <v>74</v>
      </c>
      <c r="D18" s="18" t="s">
        <v>75</v>
      </c>
      <c r="E18" s="19" t="s">
        <v>76</v>
      </c>
    </row>
    <row r="19" spans="2:9" ht="15" thickBot="1">
      <c r="B19" s="17" t="s">
        <v>35</v>
      </c>
      <c r="C19" s="20" t="s">
        <v>77</v>
      </c>
      <c r="D19" s="20" t="s">
        <v>78</v>
      </c>
      <c r="E19" s="21" t="s">
        <v>79</v>
      </c>
    </row>
    <row r="20" spans="2:9">
      <c r="B20" s="40" t="s">
        <v>80</v>
      </c>
      <c r="C20" s="41">
        <v>5.3</v>
      </c>
      <c r="D20" s="42">
        <v>7.8</v>
      </c>
      <c r="E20" s="42">
        <v>11.2</v>
      </c>
      <c r="G20" s="35"/>
      <c r="H20" s="35"/>
      <c r="I20" s="35"/>
    </row>
    <row r="21" spans="2:9">
      <c r="B21" s="40" t="s">
        <v>81</v>
      </c>
      <c r="C21" s="43">
        <v>4.2</v>
      </c>
      <c r="D21" s="44">
        <v>6.3</v>
      </c>
      <c r="E21" s="44">
        <v>9.1</v>
      </c>
      <c r="G21" s="35"/>
      <c r="H21" s="35"/>
      <c r="I21" s="35"/>
    </row>
    <row r="22" spans="2:9">
      <c r="B22" s="40" t="s">
        <v>82</v>
      </c>
      <c r="C22" s="43">
        <v>2.9</v>
      </c>
      <c r="D22" s="44">
        <v>4.4000000000000004</v>
      </c>
      <c r="E22" s="44">
        <v>5.7</v>
      </c>
      <c r="G22" s="35"/>
      <c r="H22" s="35"/>
      <c r="I22" s="35"/>
    </row>
    <row r="23" spans="2:9">
      <c r="B23" s="40" t="s">
        <v>83</v>
      </c>
      <c r="C23" s="43">
        <v>2.8</v>
      </c>
      <c r="D23" s="44">
        <v>4.0999999999999996</v>
      </c>
      <c r="E23" s="44">
        <v>6</v>
      </c>
      <c r="G23" s="35"/>
      <c r="H23" s="35"/>
      <c r="I23" s="35"/>
    </row>
    <row r="24" spans="2:9">
      <c r="B24" s="40" t="s">
        <v>84</v>
      </c>
      <c r="C24" s="43">
        <v>2.2999999999999998</v>
      </c>
      <c r="D24" s="44">
        <v>3.6</v>
      </c>
      <c r="E24" s="44">
        <v>5.3</v>
      </c>
      <c r="G24" s="35"/>
      <c r="H24" s="35"/>
      <c r="I24" s="35"/>
    </row>
    <row r="25" spans="2:9">
      <c r="B25" s="40" t="s">
        <v>85</v>
      </c>
      <c r="C25" s="43">
        <v>1.8</v>
      </c>
      <c r="D25" s="44">
        <v>3.1</v>
      </c>
      <c r="E25" s="44">
        <v>4.5999999999999996</v>
      </c>
      <c r="G25" s="35"/>
      <c r="H25" s="35"/>
      <c r="I25" s="35"/>
    </row>
    <row r="26" spans="2:9">
      <c r="B26" s="40" t="s">
        <v>86</v>
      </c>
      <c r="C26" s="43">
        <v>1.8</v>
      </c>
      <c r="D26" s="44">
        <v>2.4</v>
      </c>
      <c r="E26" s="44">
        <v>3</v>
      </c>
      <c r="G26" s="35"/>
      <c r="H26" s="35"/>
      <c r="I26" s="35"/>
    </row>
    <row r="27" spans="2:9">
      <c r="B27" s="40" t="s">
        <v>87</v>
      </c>
      <c r="C27" s="43">
        <v>0.5</v>
      </c>
      <c r="D27" s="44">
        <v>1.3</v>
      </c>
      <c r="E27" s="44">
        <v>2.5</v>
      </c>
      <c r="G27" s="35"/>
      <c r="H27" s="35"/>
      <c r="I27" s="35"/>
    </row>
    <row r="28" spans="2:9">
      <c r="B28" s="40" t="s">
        <v>88</v>
      </c>
      <c r="C28" s="43">
        <v>0.8</v>
      </c>
      <c r="D28" s="44">
        <v>1.3</v>
      </c>
      <c r="E28" s="44">
        <v>1.9</v>
      </c>
      <c r="G28" s="35"/>
      <c r="H28" s="35"/>
      <c r="I28" s="35"/>
    </row>
    <row r="29" spans="2:9">
      <c r="B29" s="40" t="s">
        <v>89</v>
      </c>
      <c r="C29" s="43">
        <v>0.3</v>
      </c>
      <c r="D29" s="44">
        <v>1.2</v>
      </c>
      <c r="E29" s="44">
        <v>2</v>
      </c>
      <c r="G29" s="35"/>
      <c r="H29" s="35"/>
      <c r="I29" s="35"/>
    </row>
    <row r="30" spans="2:9">
      <c r="B30" s="40" t="s">
        <v>90</v>
      </c>
      <c r="C30" s="43">
        <v>0.6</v>
      </c>
      <c r="D30" s="44">
        <v>1.1000000000000001</v>
      </c>
      <c r="E30" s="44">
        <v>1.2</v>
      </c>
      <c r="G30" s="35"/>
      <c r="H30" s="35"/>
      <c r="I30" s="35"/>
    </row>
    <row r="31" spans="2:9">
      <c r="B31" s="40" t="s">
        <v>91</v>
      </c>
      <c r="C31" s="43">
        <v>0.5</v>
      </c>
      <c r="D31" s="44">
        <v>0.6</v>
      </c>
      <c r="E31" s="44">
        <v>0.7</v>
      </c>
      <c r="G31" s="35"/>
      <c r="H31" s="35"/>
      <c r="I31" s="35"/>
    </row>
    <row r="32" spans="2:9">
      <c r="B32" s="40" t="s">
        <v>92</v>
      </c>
      <c r="C32" s="45">
        <v>0.3</v>
      </c>
      <c r="D32" s="45">
        <v>0.6</v>
      </c>
      <c r="E32" s="45">
        <v>0.8</v>
      </c>
      <c r="G32" s="35"/>
      <c r="H32" s="35"/>
      <c r="I32" s="35"/>
    </row>
    <row r="33" spans="2:9">
      <c r="B33" s="40" t="s">
        <v>93</v>
      </c>
      <c r="C33" s="45">
        <v>0.5</v>
      </c>
      <c r="D33" s="45">
        <v>0.5</v>
      </c>
      <c r="E33" s="46">
        <v>0.6</v>
      </c>
      <c r="G33" s="35"/>
      <c r="H33" s="35"/>
      <c r="I33" s="35"/>
    </row>
    <row r="34" spans="2:9">
      <c r="B34" t="s">
        <v>94</v>
      </c>
      <c r="C34" s="35">
        <v>0.1</v>
      </c>
      <c r="D34" s="35">
        <v>0.3</v>
      </c>
      <c r="E34" s="35">
        <v>0.4</v>
      </c>
      <c r="G34" s="35"/>
      <c r="H34" s="35"/>
      <c r="I34" s="35"/>
    </row>
    <row r="35" spans="2:9">
      <c r="B35" t="s">
        <v>95</v>
      </c>
      <c r="C35" s="36">
        <v>0.05</v>
      </c>
      <c r="D35" s="36">
        <v>0.05</v>
      </c>
      <c r="E35" s="36">
        <v>0.06</v>
      </c>
      <c r="G35" s="36"/>
      <c r="H35" s="36"/>
      <c r="I35" s="36"/>
    </row>
    <row r="36" spans="2:9">
      <c r="G36" s="35"/>
    </row>
    <row r="38" spans="2:9">
      <c r="B38" s="32"/>
    </row>
  </sheetData>
  <mergeCells count="16">
    <mergeCell ref="B16:E16"/>
    <mergeCell ref="B17:E17"/>
    <mergeCell ref="C2:E2"/>
    <mergeCell ref="C3:E3"/>
    <mergeCell ref="C5:E5"/>
    <mergeCell ref="C6:E6"/>
    <mergeCell ref="C9:E9"/>
    <mergeCell ref="B7:E7"/>
    <mergeCell ref="C8:E8"/>
    <mergeCell ref="B4:E4"/>
    <mergeCell ref="C10:E10"/>
    <mergeCell ref="C11:E11"/>
    <mergeCell ref="C12:E12"/>
    <mergeCell ref="C14:E14"/>
    <mergeCell ref="C15:E15"/>
    <mergeCell ref="B13:E1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BFE09-2FDB-4ED1-BA94-7165B64CD719}">
  <sheetPr>
    <tabColor theme="9" tint="0.79998168889431442"/>
  </sheetPr>
  <dimension ref="A1:H38"/>
  <sheetViews>
    <sheetView topLeftCell="A10" zoomScale="146" workbookViewId="0">
      <selection activeCell="C2" sqref="C2:E2"/>
    </sheetView>
  </sheetViews>
  <sheetFormatPr defaultColWidth="11.42578125" defaultRowHeight="14.45"/>
  <cols>
    <col min="1" max="1" width="9.28515625" customWidth="1"/>
    <col min="2" max="2" width="27" bestFit="1" customWidth="1"/>
    <col min="3" max="4" width="14.5703125" customWidth="1"/>
    <col min="5" max="5" width="23.7109375" customWidth="1"/>
  </cols>
  <sheetData>
    <row r="1" spans="1:8" ht="15" thickBot="1">
      <c r="A1" t="s">
        <v>65</v>
      </c>
    </row>
    <row r="2" spans="1:8" ht="15.6">
      <c r="B2" s="7" t="s">
        <v>44</v>
      </c>
      <c r="C2" s="63" t="s">
        <v>96</v>
      </c>
      <c r="D2" s="64"/>
      <c r="E2" s="65"/>
    </row>
    <row r="3" spans="1:8" ht="16.149999999999999" thickBot="1">
      <c r="B3" s="10" t="s">
        <v>2</v>
      </c>
      <c r="C3" s="66" t="s">
        <v>97</v>
      </c>
      <c r="D3" s="67"/>
      <c r="E3" s="68"/>
    </row>
    <row r="4" spans="1:8" ht="15" thickBot="1">
      <c r="B4" s="51"/>
      <c r="C4" s="51"/>
      <c r="D4" s="51"/>
      <c r="E4" s="51"/>
      <c r="F4" s="1"/>
      <c r="G4" s="1"/>
      <c r="H4" s="1"/>
    </row>
    <row r="5" spans="1:8" ht="15.6">
      <c r="B5" s="7" t="s">
        <v>4</v>
      </c>
      <c r="C5" s="76" t="s">
        <v>98</v>
      </c>
      <c r="D5" s="64"/>
      <c r="E5" s="65"/>
    </row>
    <row r="6" spans="1:8" ht="16.149999999999999" thickBot="1">
      <c r="B6" s="10" t="s">
        <v>6</v>
      </c>
      <c r="C6" s="66" t="s">
        <v>99</v>
      </c>
      <c r="D6" s="67"/>
      <c r="E6" s="68"/>
    </row>
    <row r="7" spans="1:8" ht="15" thickBot="1">
      <c r="B7" s="52"/>
      <c r="C7" s="52"/>
      <c r="D7" s="52"/>
      <c r="E7" s="52"/>
    </row>
    <row r="8" spans="1:8" ht="15" thickBot="1">
      <c r="B8" s="4" t="s">
        <v>8</v>
      </c>
      <c r="C8" s="69"/>
      <c r="D8" s="56"/>
      <c r="E8" s="56"/>
    </row>
    <row r="9" spans="1:8">
      <c r="B9" s="7" t="s">
        <v>13</v>
      </c>
      <c r="C9" s="137" t="s">
        <v>10</v>
      </c>
      <c r="D9" s="138"/>
      <c r="E9" s="139"/>
    </row>
    <row r="10" spans="1:8">
      <c r="B10" s="8" t="s">
        <v>15</v>
      </c>
      <c r="C10" s="140" t="s">
        <v>12</v>
      </c>
      <c r="D10" s="141"/>
      <c r="E10" s="142"/>
    </row>
    <row r="11" spans="1:8" ht="15.6">
      <c r="B11" s="9" t="s">
        <v>9</v>
      </c>
      <c r="C11" s="131" t="s">
        <v>100</v>
      </c>
      <c r="D11" s="132"/>
      <c r="E11" s="133"/>
    </row>
    <row r="12" spans="1:8" ht="16.149999999999999" thickBot="1">
      <c r="B12" s="10" t="s">
        <v>11</v>
      </c>
      <c r="C12" s="134" t="s">
        <v>101</v>
      </c>
      <c r="D12" s="135"/>
      <c r="E12" s="136"/>
    </row>
    <row r="13" spans="1:8" ht="15" thickBot="1">
      <c r="B13" s="51"/>
      <c r="C13" s="51"/>
      <c r="D13" s="51"/>
      <c r="E13" s="51"/>
    </row>
    <row r="14" spans="1:8">
      <c r="B14" s="7" t="s">
        <v>21</v>
      </c>
      <c r="C14" s="70" t="s">
        <v>22</v>
      </c>
      <c r="D14" s="71"/>
      <c r="E14" s="72"/>
    </row>
    <row r="15" spans="1:8" ht="15" thickBot="1">
      <c r="B15" s="10" t="s">
        <v>23</v>
      </c>
      <c r="C15" s="73" t="s">
        <v>24</v>
      </c>
      <c r="D15" s="74"/>
      <c r="E15" s="75"/>
    </row>
    <row r="16" spans="1:8">
      <c r="B16" s="52"/>
      <c r="C16" s="52"/>
      <c r="D16" s="52"/>
      <c r="E16" s="52"/>
    </row>
    <row r="17" spans="2:5" ht="15" thickBot="1">
      <c r="B17" s="62"/>
      <c r="C17" s="62"/>
      <c r="D17" s="62"/>
      <c r="E17" s="62"/>
    </row>
    <row r="18" spans="2:5">
      <c r="B18" s="7" t="s">
        <v>25</v>
      </c>
      <c r="C18" s="18" t="s">
        <v>102</v>
      </c>
      <c r="D18" s="18"/>
      <c r="E18" s="19"/>
    </row>
    <row r="19" spans="2:5" ht="15" thickBot="1">
      <c r="B19" s="17" t="s">
        <v>35</v>
      </c>
      <c r="C19" s="20" t="s">
        <v>103</v>
      </c>
      <c r="D19" s="20"/>
      <c r="E19" s="21"/>
    </row>
    <row r="20" spans="2:5">
      <c r="B20">
        <v>2025</v>
      </c>
      <c r="C20" s="35">
        <v>0.8</v>
      </c>
      <c r="D20" s="47"/>
      <c r="E20" s="35"/>
    </row>
    <row r="21" spans="2:5">
      <c r="B21">
        <v>2026</v>
      </c>
      <c r="C21" s="35">
        <v>1.5</v>
      </c>
      <c r="D21" s="47"/>
      <c r="E21" s="35"/>
    </row>
    <row r="22" spans="2:5">
      <c r="B22">
        <v>2027</v>
      </c>
      <c r="C22" s="35">
        <v>3.8</v>
      </c>
      <c r="D22" s="47"/>
      <c r="E22" s="35"/>
    </row>
    <row r="23" spans="2:5">
      <c r="B23">
        <v>2028</v>
      </c>
      <c r="C23" s="35">
        <v>8.9</v>
      </c>
      <c r="D23" s="47"/>
      <c r="E23" s="35"/>
    </row>
    <row r="24" spans="2:5">
      <c r="B24">
        <v>2029</v>
      </c>
      <c r="C24" s="35">
        <v>18.100000000000001</v>
      </c>
      <c r="D24" s="47"/>
      <c r="E24" s="35"/>
    </row>
    <row r="25" spans="2:5">
      <c r="B25">
        <v>2030</v>
      </c>
      <c r="C25" s="35">
        <v>30.6</v>
      </c>
      <c r="D25" s="47"/>
      <c r="E25" s="35"/>
    </row>
    <row r="26" spans="2:5">
      <c r="B26">
        <v>2031</v>
      </c>
      <c r="C26" s="35">
        <v>44.4</v>
      </c>
      <c r="D26" s="47"/>
      <c r="E26" s="35"/>
    </row>
    <row r="27" spans="2:5">
      <c r="B27">
        <v>2032</v>
      </c>
      <c r="C27" s="35">
        <v>56.5</v>
      </c>
      <c r="D27" s="47"/>
      <c r="E27" s="35"/>
    </row>
    <row r="28" spans="2:5">
      <c r="B28">
        <v>2033</v>
      </c>
      <c r="C28" s="35">
        <v>63</v>
      </c>
      <c r="D28" s="47"/>
      <c r="E28" s="35"/>
    </row>
    <row r="29" spans="2:5">
      <c r="B29">
        <v>2034</v>
      </c>
      <c r="C29" s="35">
        <v>65.5</v>
      </c>
      <c r="D29" s="47"/>
      <c r="E29" s="35"/>
    </row>
    <row r="30" spans="2:5">
      <c r="B30">
        <v>2035</v>
      </c>
      <c r="C30" s="35">
        <v>67.2</v>
      </c>
      <c r="D30" s="47"/>
      <c r="E30" s="35"/>
    </row>
    <row r="31" spans="2:5">
      <c r="B31">
        <v>2036</v>
      </c>
      <c r="C31" s="35">
        <v>68.8</v>
      </c>
      <c r="D31" s="47"/>
      <c r="E31" s="35"/>
    </row>
    <row r="32" spans="2:5">
      <c r="B32">
        <v>2037</v>
      </c>
      <c r="C32" s="35">
        <v>72.2</v>
      </c>
      <c r="D32" s="47"/>
      <c r="E32" s="35"/>
    </row>
    <row r="33" spans="2:5">
      <c r="B33">
        <v>2038</v>
      </c>
      <c r="C33" s="35">
        <v>73.8</v>
      </c>
      <c r="D33" s="47"/>
      <c r="E33" s="35"/>
    </row>
    <row r="34" spans="2:5">
      <c r="B34">
        <v>2039</v>
      </c>
      <c r="C34" s="35">
        <v>75.5</v>
      </c>
      <c r="D34" s="47"/>
      <c r="E34" s="35"/>
    </row>
    <row r="35" spans="2:5">
      <c r="B35">
        <v>2040</v>
      </c>
      <c r="C35" s="35">
        <v>75.5</v>
      </c>
      <c r="D35" s="47"/>
      <c r="E35" s="35"/>
    </row>
    <row r="38" spans="2:5">
      <c r="B38" s="32"/>
    </row>
  </sheetData>
  <mergeCells count="16">
    <mergeCell ref="C14:E14"/>
    <mergeCell ref="C15:E15"/>
    <mergeCell ref="B16:E16"/>
    <mergeCell ref="B17:E17"/>
    <mergeCell ref="C8:E8"/>
    <mergeCell ref="C9:E9"/>
    <mergeCell ref="C10:E10"/>
    <mergeCell ref="C11:E11"/>
    <mergeCell ref="C12:E12"/>
    <mergeCell ref="B13:E13"/>
    <mergeCell ref="B7:E7"/>
    <mergeCell ref="C2:E2"/>
    <mergeCell ref="C3:E3"/>
    <mergeCell ref="B4:E4"/>
    <mergeCell ref="C5:E5"/>
    <mergeCell ref="C6:E6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A2F0929E4FD1C4A9E857ACE9F980AF6" ma:contentTypeVersion="6" ma:contentTypeDescription="Opprett et nytt dokument." ma:contentTypeScope="" ma:versionID="c4b43bcfd70ead79b3597d3e5741e4dc">
  <xsd:schema xmlns:xsd="http://www.w3.org/2001/XMLSchema" xmlns:xs="http://www.w3.org/2001/XMLSchema" xmlns:p="http://schemas.microsoft.com/office/2006/metadata/properties" xmlns:ns2="8c1bebb5-f35e-4a4a-a6f7-2840e9aad077" xmlns:ns3="e6d08d8e-ad20-41cf-9f9d-b308ab1a834c" targetNamespace="http://schemas.microsoft.com/office/2006/metadata/properties" ma:root="true" ma:fieldsID="6c33a39f74507b743b89cb606f32fc67" ns2:_="" ns3:_="">
    <xsd:import namespace="8c1bebb5-f35e-4a4a-a6f7-2840e9aad077"/>
    <xsd:import namespace="e6d08d8e-ad20-41cf-9f9d-b308ab1a834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1bebb5-f35e-4a4a-a6f7-2840e9aad07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6d08d8e-ad20-41cf-9f9d-b308ab1a834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e6d08d8e-ad20-41cf-9f9d-b308ab1a834c">
      <UserInfo>
        <DisplayName>Reinhardt Lisbeth</DisplayName>
        <AccountId>202</AccountId>
        <AccountType/>
      </UserInfo>
      <UserInfo>
        <DisplayName>Hansen Ann Helen</DisplayName>
        <AccountId>94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DF38AA86-9B14-45DA-93DF-841F04B79C3C}"/>
</file>

<file path=customXml/itemProps2.xml><?xml version="1.0" encoding="utf-8"?>
<ds:datastoreItem xmlns:ds="http://schemas.openxmlformats.org/officeDocument/2006/customXml" ds:itemID="{2CF3ACA5-C9FD-4B27-A432-65F4E16F8F0C}"/>
</file>

<file path=customXml/itemProps3.xml><?xml version="1.0" encoding="utf-8"?>
<ds:datastoreItem xmlns:ds="http://schemas.openxmlformats.org/officeDocument/2006/customXml" ds:itemID="{0FC01445-6C98-4478-984C-CAA71E4EB01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Oljedirektoratet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Rom Janka</dc:creator>
  <cp:keywords/>
  <dc:description/>
  <cp:lastModifiedBy/>
  <cp:revision/>
  <dcterms:created xsi:type="dcterms:W3CDTF">2021-01-13T09:07:10Z</dcterms:created>
  <dcterms:modified xsi:type="dcterms:W3CDTF">2025-01-09T08:55:52Z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0x0101000A2F0929E4FD1C4A9E857ACE9F980AF6</vt:lpwstr>
  </property>
  <property fmtid="{D5CDD505-2E9C-101B-9397-08002B2CF9AE}" pid="3" name="MediaServiceImageTags">
    <vt:lpwstr/>
  </property>
</Properties>
</file>